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5480" windowHeight="8190" tabRatio="745"/>
  </bookViews>
  <sheets>
    <sheet name="bx_abc4" sheetId="1" r:id="rId1"/>
  </sheets>
  <definedNames>
    <definedName name="_xlnm.Print_Titles" localSheetId="0">bx_abc4!$15:$15</definedName>
  </definedNames>
  <calcPr calcId="144525"/>
</workbook>
</file>

<file path=xl/calcChain.xml><?xml version="1.0" encoding="utf-8"?>
<calcChain xmlns="http://schemas.openxmlformats.org/spreadsheetml/2006/main">
  <c r="E24" i="1" l="1"/>
  <c r="E23" i="1"/>
  <c r="G22" i="1"/>
  <c r="E22" i="1"/>
  <c r="G21" i="1"/>
  <c r="H21" i="1" s="1"/>
  <c r="E21" i="1"/>
  <c r="E17" i="1"/>
  <c r="H17" i="1" s="1"/>
  <c r="E19" i="1"/>
  <c r="H19" i="1" s="1"/>
  <c r="G18" i="1"/>
  <c r="H16" i="1"/>
  <c r="H18" i="1"/>
  <c r="H20" i="1"/>
  <c r="H22" i="1"/>
  <c r="H23" i="1"/>
  <c r="H24" i="1"/>
  <c r="C25" i="1" l="1"/>
</calcChain>
</file>

<file path=xl/sharedStrings.xml><?xml version="1.0" encoding="utf-8"?>
<sst xmlns="http://schemas.openxmlformats.org/spreadsheetml/2006/main" count="38" uniqueCount="34">
  <si>
    <t>(локальная ресурсная смета)</t>
  </si>
  <si>
    <t xml:space="preserve">                   </t>
  </si>
  <si>
    <t>(наименование работ и затрат, наименование объекта)</t>
  </si>
  <si>
    <t>N п.п.</t>
  </si>
  <si>
    <t>Шифр номера нормативов и коды ресурсов</t>
  </si>
  <si>
    <t>Наименование работ и затрат, характеристика оборудования и его масса</t>
  </si>
  <si>
    <t>Единица измерения</t>
  </si>
  <si>
    <t xml:space="preserve">Количество </t>
  </si>
  <si>
    <t>Цена</t>
  </si>
  <si>
    <t>Сумма</t>
  </si>
  <si>
    <t>шт.</t>
  </si>
  <si>
    <t>ИТОГО:</t>
  </si>
  <si>
    <t xml:space="preserve">Согласовано-                                                                                                                                                                                  ООО "Промпроект"                                                                                                                                                                                    </t>
  </si>
  <si>
    <t>на ремонтные работы (ремонт кабинеты №№ 6,12)</t>
  </si>
  <si>
    <t>Лампа Philips 18 W</t>
  </si>
  <si>
    <t>Краска  Альпалюкс, акриловая или эквивалент</t>
  </si>
  <si>
    <t>Плиты теплоизоляционные из стекловолокна URSA, марки П-35-10-1250-600-50</t>
  </si>
  <si>
    <t>т</t>
  </si>
  <si>
    <t>м3</t>
  </si>
  <si>
    <t>Блок оконный пластиковый трехстворчатый, с поворотно-откидной створкой, двухкамерным стеклопакетом (32 мм), площадью более 3,5 м2 (с аркой)</t>
  </si>
  <si>
    <t>м2</t>
  </si>
  <si>
    <t>Доски подоконные ПВХ</t>
  </si>
  <si>
    <t>м</t>
  </si>
  <si>
    <t>Труба гофр. ПВХ 20 мм</t>
  </si>
  <si>
    <t xml:space="preserve">Кабель ВВГнг Ls 3*1,5 </t>
  </si>
  <si>
    <t>Выключатель ОП 1 кл.</t>
  </si>
  <si>
    <t>Розетка ОП</t>
  </si>
  <si>
    <t>"     " ____________ 2013 г.</t>
  </si>
  <si>
    <t xml:space="preserve">         "     " ____________ 2013 г.</t>
  </si>
  <si>
    <r>
      <t xml:space="preserve">                                  ВЕДОМОСТЬ</t>
    </r>
    <r>
      <rPr>
        <sz val="12"/>
        <rFont val="Times New Roman Cyr"/>
        <family val="1"/>
        <charset val="204"/>
      </rPr>
      <t xml:space="preserve"> </t>
    </r>
    <r>
      <rPr>
        <b/>
        <sz val="12"/>
        <rFont val="Times New Roman Cyr"/>
        <charset val="204"/>
      </rPr>
      <t>НЕУЧТЕННЫХ МАТЕРИАЛОВ</t>
    </r>
  </si>
  <si>
    <t xml:space="preserve">________________       </t>
  </si>
  <si>
    <t>Утверждаю :</t>
  </si>
  <si>
    <t>Директор МБОУ ДОД "ДМШ № 3"</t>
  </si>
  <si>
    <t>О.А.Лысенкова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</si>
</sst>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Times New Roman Cyr"/>
      <family val="1"/>
      <charset val="204"/>
    </font>
    <font>
      <sz val="9"/>
      <name val="Times New Roman Cyr"/>
      <family val="1"/>
      <charset val="204"/>
    </font>
    <font>
      <sz val="8"/>
      <name val="Arial"/>
      <family val="2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1"/>
      <name val="Times New Roman Cyr"/>
      <charset val="204"/>
    </font>
    <font>
      <b/>
      <sz val="12"/>
      <name val="Times New Roman Cyr"/>
      <charset val="204"/>
    </font>
    <font>
      <sz val="8"/>
      <name val="Times New Roman Cyr"/>
      <family val="1"/>
      <charset val="204"/>
    </font>
    <font>
      <sz val="10"/>
      <name val="Times New Roman Cyr"/>
      <charset val="204"/>
    </font>
    <font>
      <sz val="9"/>
      <name val="Times New Roman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righ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top" wrapText="1"/>
    </xf>
    <xf numFmtId="2" fontId="8" fillId="0" borderId="3" xfId="0" applyNumberFormat="1" applyFont="1" applyBorder="1" applyAlignment="1">
      <alignment horizontal="right" vertical="top"/>
    </xf>
    <xf numFmtId="2" fontId="8" fillId="0" borderId="3" xfId="0" applyNumberFormat="1" applyFont="1" applyBorder="1" applyAlignment="1">
      <alignment vertical="top"/>
    </xf>
    <xf numFmtId="0" fontId="8" fillId="0" borderId="3" xfId="0" applyFont="1" applyBorder="1" applyAlignment="1">
      <alignment horizontal="center"/>
    </xf>
    <xf numFmtId="0" fontId="9" fillId="0" borderId="3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3" xfId="0" applyFont="1" applyBorder="1"/>
    <xf numFmtId="0" fontId="0" fillId="0" borderId="0" xfId="0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9" fillId="0" borderId="3" xfId="0" applyFont="1" applyFill="1" applyBorder="1" applyAlignment="1">
      <alignment horizontal="left" vertical="center" wrapText="1"/>
    </xf>
    <xf numFmtId="2" fontId="8" fillId="0" borderId="3" xfId="0" applyNumberFormat="1" applyFont="1" applyBorder="1" applyAlignment="1">
      <alignment horizontal="right"/>
    </xf>
    <xf numFmtId="0" fontId="3" fillId="0" borderId="0" xfId="0" applyFont="1" applyAlignment="1">
      <alignment horizontal="left" vertical="top"/>
    </xf>
    <xf numFmtId="0" fontId="9" fillId="0" borderId="10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0" xfId="0" applyFont="1" applyBorder="1" applyAlignment="1"/>
    <xf numFmtId="0" fontId="8" fillId="0" borderId="11" xfId="0" applyFont="1" applyBorder="1" applyAlignment="1"/>
    <xf numFmtId="2" fontId="8" fillId="0" borderId="10" xfId="0" applyNumberFormat="1" applyFont="1" applyFill="1" applyBorder="1" applyAlignment="1">
      <alignment horizontal="right" vertical="top"/>
    </xf>
    <xf numFmtId="2" fontId="0" fillId="0" borderId="12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8" fillId="0" borderId="3" xfId="0" applyNumberFormat="1" applyFont="1" applyFill="1" applyBorder="1" applyAlignment="1">
      <alignment horizontal="right" vertical="top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left" vertical="top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Border="1" applyAlignment="1"/>
    <xf numFmtId="0" fontId="2" fillId="0" borderId="0" xfId="0" applyFont="1" applyFill="1" applyBorder="1" applyAlignment="1">
      <alignment horizontal="center" vertical="top" wrapText="1"/>
    </xf>
    <xf numFmtId="0" fontId="0" fillId="0" borderId="0" xfId="0" applyFont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showGridLines="0" tabSelected="1" workbookViewId="0">
      <selection activeCell="B10" sqref="B10:F10"/>
    </sheetView>
  </sheetViews>
  <sheetFormatPr defaultRowHeight="12.75" x14ac:dyDescent="0.2"/>
  <cols>
    <col min="1" max="1" width="6.33203125" customWidth="1"/>
    <col min="2" max="2" width="15.83203125" customWidth="1"/>
    <col min="3" max="3" width="86.6640625" customWidth="1"/>
    <col min="4" max="4" width="11.83203125" customWidth="1"/>
    <col min="6" max="6" width="8.5" customWidth="1"/>
    <col min="7" max="7" width="11.83203125" customWidth="1"/>
    <col min="8" max="8" width="11.6640625" customWidth="1"/>
  </cols>
  <sheetData>
    <row r="1" spans="1:8" s="1" customFormat="1" ht="12.75" customHeight="1" x14ac:dyDescent="0.2">
      <c r="B1" s="43" t="s">
        <v>12</v>
      </c>
      <c r="C1" s="43"/>
      <c r="D1" s="18"/>
      <c r="E1" s="43" t="s">
        <v>31</v>
      </c>
      <c r="F1" s="43"/>
      <c r="G1" s="49"/>
    </row>
    <row r="2" spans="1:8" s="1" customFormat="1" ht="12.75" customHeight="1" x14ac:dyDescent="0.2">
      <c r="B2" s="43" t="s">
        <v>30</v>
      </c>
      <c r="C2" s="43"/>
      <c r="D2" s="43" t="s">
        <v>32</v>
      </c>
      <c r="E2" s="50"/>
      <c r="F2" s="50"/>
      <c r="G2" s="50"/>
      <c r="H2" s="50"/>
    </row>
    <row r="3" spans="1:8" s="1" customFormat="1" x14ac:dyDescent="0.2">
      <c r="B3" s="9"/>
      <c r="C3" s="9"/>
      <c r="D3" s="9"/>
      <c r="E3" s="43" t="s">
        <v>33</v>
      </c>
      <c r="F3" s="44"/>
      <c r="G3" s="44"/>
    </row>
    <row r="4" spans="1:8" s="1" customFormat="1" ht="15.75" customHeight="1" x14ac:dyDescent="0.2">
      <c r="A4" s="3"/>
      <c r="B4" s="48" t="s">
        <v>27</v>
      </c>
      <c r="C4" s="48"/>
      <c r="D4" s="45" t="s">
        <v>28</v>
      </c>
      <c r="E4" s="46"/>
      <c r="F4" s="46"/>
      <c r="G4" s="46"/>
    </row>
    <row r="5" spans="1:8" s="1" customFormat="1" x14ac:dyDescent="0.2">
      <c r="C5" s="4"/>
      <c r="D5" s="4"/>
      <c r="E5" s="4"/>
      <c r="F5" s="4"/>
    </row>
    <row r="6" spans="1:8" s="1" customFormat="1" ht="15.75" x14ac:dyDescent="0.2">
      <c r="A6" s="5"/>
      <c r="B6" s="5"/>
      <c r="C6" s="22" t="s">
        <v>29</v>
      </c>
      <c r="D6" s="34"/>
      <c r="E6" s="34"/>
      <c r="F6" s="34"/>
    </row>
    <row r="7" spans="1:8" s="1" customFormat="1" x14ac:dyDescent="0.2">
      <c r="A7" s="3"/>
      <c r="B7" s="35" t="s">
        <v>0</v>
      </c>
      <c r="C7" s="35"/>
      <c r="D7" s="35"/>
      <c r="E7" s="35"/>
      <c r="F7" s="35"/>
    </row>
    <row r="8" spans="1:8" s="1" customFormat="1" x14ac:dyDescent="0.2">
      <c r="D8" s="4"/>
      <c r="F8" s="6" t="s">
        <v>1</v>
      </c>
    </row>
    <row r="9" spans="1:8" s="1" customFormat="1" ht="30" customHeight="1" x14ac:dyDescent="0.2">
      <c r="A9" s="36" t="s">
        <v>13</v>
      </c>
      <c r="B9" s="37"/>
      <c r="C9" s="37"/>
      <c r="D9" s="37"/>
      <c r="E9" s="37"/>
      <c r="F9" s="37"/>
    </row>
    <row r="10" spans="1:8" s="1" customFormat="1" x14ac:dyDescent="0.2">
      <c r="A10" s="3"/>
      <c r="B10" s="47" t="s">
        <v>2</v>
      </c>
      <c r="C10" s="47"/>
      <c r="D10" s="47"/>
      <c r="E10" s="47"/>
      <c r="F10" s="47"/>
    </row>
    <row r="11" spans="1:8" s="1" customFormat="1" x14ac:dyDescent="0.2"/>
    <row r="12" spans="1:8" s="1" customFormat="1" x14ac:dyDescent="0.2">
      <c r="A12" s="2"/>
      <c r="B12" s="2"/>
      <c r="C12" s="42"/>
      <c r="D12" s="42"/>
      <c r="E12" s="42"/>
      <c r="F12" s="42"/>
    </row>
    <row r="13" spans="1:8" s="7" customFormat="1" ht="12.75" customHeight="1" x14ac:dyDescent="0.2">
      <c r="A13" s="33" t="s">
        <v>3</v>
      </c>
      <c r="B13" s="33" t="s">
        <v>4</v>
      </c>
      <c r="C13" s="33" t="s">
        <v>5</v>
      </c>
      <c r="D13" s="33" t="s">
        <v>6</v>
      </c>
      <c r="E13" s="38" t="s">
        <v>7</v>
      </c>
      <c r="F13" s="39"/>
      <c r="G13" s="31" t="s">
        <v>8</v>
      </c>
      <c r="H13" s="31" t="s">
        <v>9</v>
      </c>
    </row>
    <row r="14" spans="1:8" s="7" customFormat="1" ht="34.5" customHeight="1" x14ac:dyDescent="0.2">
      <c r="A14" s="33"/>
      <c r="B14" s="33"/>
      <c r="C14" s="33"/>
      <c r="D14" s="33"/>
      <c r="E14" s="40"/>
      <c r="F14" s="41"/>
      <c r="G14" s="32"/>
      <c r="H14" s="32"/>
    </row>
    <row r="15" spans="1:8" s="8" customFormat="1" x14ac:dyDescent="0.2">
      <c r="A15" s="15">
        <v>1</v>
      </c>
      <c r="B15" s="15">
        <v>2</v>
      </c>
      <c r="C15" s="15">
        <v>3</v>
      </c>
      <c r="D15" s="15">
        <v>4</v>
      </c>
      <c r="E15" s="23">
        <v>5</v>
      </c>
      <c r="F15" s="24"/>
      <c r="G15" s="14">
        <v>6</v>
      </c>
      <c r="H15" s="14">
        <v>7</v>
      </c>
    </row>
    <row r="16" spans="1:8" s="19" customFormat="1" x14ac:dyDescent="0.2">
      <c r="A16" s="15">
        <v>1</v>
      </c>
      <c r="B16" s="15"/>
      <c r="C16" s="16" t="s">
        <v>14</v>
      </c>
      <c r="D16" s="15" t="s">
        <v>10</v>
      </c>
      <c r="E16" s="30">
        <v>16</v>
      </c>
      <c r="F16" s="30"/>
      <c r="G16" s="21">
        <v>50</v>
      </c>
      <c r="H16" s="13">
        <f t="shared" ref="H16:H23" si="0">E16*G16</f>
        <v>800</v>
      </c>
    </row>
    <row r="17" spans="1:8" s="19" customFormat="1" x14ac:dyDescent="0.2">
      <c r="A17" s="15">
        <v>2</v>
      </c>
      <c r="B17" s="15"/>
      <c r="C17" s="20" t="s">
        <v>15</v>
      </c>
      <c r="D17" s="15" t="s">
        <v>17</v>
      </c>
      <c r="E17" s="30">
        <f>0.01404+0.000354+0.012564+0.000354</f>
        <v>2.7312000000000003E-2</v>
      </c>
      <c r="F17" s="30"/>
      <c r="G17" s="21">
        <v>220000</v>
      </c>
      <c r="H17" s="13">
        <f t="shared" si="0"/>
        <v>6008.64</v>
      </c>
    </row>
    <row r="18" spans="1:8" s="19" customFormat="1" x14ac:dyDescent="0.2">
      <c r="A18" s="15">
        <v>3</v>
      </c>
      <c r="B18" s="15"/>
      <c r="C18" s="20" t="s">
        <v>16</v>
      </c>
      <c r="D18" s="15" t="s">
        <v>18</v>
      </c>
      <c r="E18" s="30">
        <v>1.03125</v>
      </c>
      <c r="F18" s="30"/>
      <c r="G18" s="21">
        <f>1216.5/1.02*5.85*1.18</f>
        <v>8232.842647058822</v>
      </c>
      <c r="H18" s="13">
        <f t="shared" si="0"/>
        <v>8490.1189797794104</v>
      </c>
    </row>
    <row r="19" spans="1:8" s="19" customFormat="1" ht="24" customHeight="1" x14ac:dyDescent="0.2">
      <c r="A19" s="15">
        <v>4</v>
      </c>
      <c r="B19" s="15"/>
      <c r="C19" s="20" t="s">
        <v>19</v>
      </c>
      <c r="D19" s="15" t="s">
        <v>20</v>
      </c>
      <c r="E19" s="30">
        <f>3.6731</f>
        <v>3.6730999999999998</v>
      </c>
      <c r="F19" s="30"/>
      <c r="G19" s="21">
        <v>5800</v>
      </c>
      <c r="H19" s="13">
        <f t="shared" si="0"/>
        <v>21303.98</v>
      </c>
    </row>
    <row r="20" spans="1:8" s="19" customFormat="1" x14ac:dyDescent="0.2">
      <c r="A20" s="15">
        <v>5</v>
      </c>
      <c r="B20" s="15"/>
      <c r="C20" s="20" t="s">
        <v>21</v>
      </c>
      <c r="D20" s="15" t="s">
        <v>22</v>
      </c>
      <c r="E20" s="30">
        <v>1.49</v>
      </c>
      <c r="F20" s="30"/>
      <c r="G20" s="21">
        <v>450</v>
      </c>
      <c r="H20" s="13">
        <f t="shared" si="0"/>
        <v>670.5</v>
      </c>
    </row>
    <row r="21" spans="1:8" s="19" customFormat="1" x14ac:dyDescent="0.2">
      <c r="A21" s="15">
        <v>6</v>
      </c>
      <c r="B21" s="15"/>
      <c r="C21" s="20" t="s">
        <v>23</v>
      </c>
      <c r="D21" s="15" t="s">
        <v>22</v>
      </c>
      <c r="E21" s="30">
        <f>11+11</f>
        <v>22</v>
      </c>
      <c r="F21" s="30"/>
      <c r="G21" s="21">
        <f>1.95/1.02*5.85*1.18</f>
        <v>13.196911764705879</v>
      </c>
      <c r="H21" s="13">
        <f t="shared" si="0"/>
        <v>290.33205882352934</v>
      </c>
    </row>
    <row r="22" spans="1:8" s="19" customFormat="1" x14ac:dyDescent="0.2">
      <c r="A22" s="15">
        <v>7</v>
      </c>
      <c r="B22" s="15"/>
      <c r="C22" s="20" t="s">
        <v>24</v>
      </c>
      <c r="D22" s="15" t="s">
        <v>22</v>
      </c>
      <c r="E22" s="30">
        <f>22</f>
        <v>22</v>
      </c>
      <c r="F22" s="30"/>
      <c r="G22" s="21">
        <f>5.42/1.02*5.85*1.18</f>
        <v>36.680647058823524</v>
      </c>
      <c r="H22" s="13">
        <f t="shared" si="0"/>
        <v>806.97423529411753</v>
      </c>
    </row>
    <row r="23" spans="1:8" s="19" customFormat="1" x14ac:dyDescent="0.2">
      <c r="A23" s="15">
        <v>8</v>
      </c>
      <c r="B23" s="15"/>
      <c r="C23" s="20" t="s">
        <v>25</v>
      </c>
      <c r="D23" s="10" t="s">
        <v>10</v>
      </c>
      <c r="E23" s="30">
        <f>1+1</f>
        <v>2</v>
      </c>
      <c r="F23" s="30"/>
      <c r="G23" s="21">
        <v>75</v>
      </c>
      <c r="H23" s="13">
        <f t="shared" si="0"/>
        <v>150</v>
      </c>
    </row>
    <row r="24" spans="1:8" s="1" customFormat="1" x14ac:dyDescent="0.2">
      <c r="A24" s="10">
        <v>9</v>
      </c>
      <c r="B24" s="11"/>
      <c r="C24" s="17" t="s">
        <v>26</v>
      </c>
      <c r="D24" s="10" t="s">
        <v>10</v>
      </c>
      <c r="E24" s="30">
        <f>4+3</f>
        <v>7</v>
      </c>
      <c r="F24" s="30"/>
      <c r="G24" s="12">
        <v>72</v>
      </c>
      <c r="H24" s="13">
        <f t="shared" ref="H24" si="1">E24*G24</f>
        <v>504</v>
      </c>
    </row>
    <row r="25" spans="1:8" x14ac:dyDescent="0.2">
      <c r="A25" s="25" t="s">
        <v>11</v>
      </c>
      <c r="B25" s="26"/>
      <c r="C25" s="27">
        <f>SUM(H16:H24)</f>
        <v>39024.545273897056</v>
      </c>
      <c r="D25" s="28"/>
      <c r="E25" s="28"/>
      <c r="F25" s="28"/>
      <c r="G25" s="28"/>
      <c r="H25" s="29"/>
    </row>
  </sheetData>
  <mergeCells count="31">
    <mergeCell ref="B1:C1"/>
    <mergeCell ref="E3:G3"/>
    <mergeCell ref="D4:G4"/>
    <mergeCell ref="B2:C2"/>
    <mergeCell ref="B10:F10"/>
    <mergeCell ref="B4:C4"/>
    <mergeCell ref="E1:G1"/>
    <mergeCell ref="D2:H2"/>
    <mergeCell ref="H13:H14"/>
    <mergeCell ref="D13:D14"/>
    <mergeCell ref="D6:F6"/>
    <mergeCell ref="B7:F7"/>
    <mergeCell ref="A9:F9"/>
    <mergeCell ref="A13:A14"/>
    <mergeCell ref="B13:B14"/>
    <mergeCell ref="C13:C14"/>
    <mergeCell ref="E13:F14"/>
    <mergeCell ref="G13:G14"/>
    <mergeCell ref="C12:F12"/>
    <mergeCell ref="E15:F15"/>
    <mergeCell ref="A25:B25"/>
    <mergeCell ref="C25:H25"/>
    <mergeCell ref="E24:F24"/>
    <mergeCell ref="E16:F16"/>
    <mergeCell ref="E17:F17"/>
    <mergeCell ref="E18:F18"/>
    <mergeCell ref="E19:F19"/>
    <mergeCell ref="E20:F20"/>
    <mergeCell ref="E21:F21"/>
    <mergeCell ref="E22:F22"/>
    <mergeCell ref="E23:F23"/>
  </mergeCells>
  <phoneticPr fontId="7" type="noConversion"/>
  <printOptions horizontalCentered="1"/>
  <pageMargins left="0.39" right="0.39" top="0.59" bottom="0.59" header="0.39" footer="0.39"/>
  <pageSetup paperSize="9" scale="99" fitToHeight="1000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bx_abc4</vt:lpstr>
      <vt:lpstr>bx_abc4!Заголовки_для_печати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</cp:lastModifiedBy>
  <cp:lastPrinted>2011-11-14T13:53:46Z</cp:lastPrinted>
  <dcterms:created xsi:type="dcterms:W3CDTF">2008-02-01T06:52:42Z</dcterms:created>
  <dcterms:modified xsi:type="dcterms:W3CDTF">2013-06-19T08:07:22Z</dcterms:modified>
</cp:coreProperties>
</file>