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3395" windowHeight="7485"/>
  </bookViews>
  <sheets>
    <sheet name="Лист1" sheetId="6" r:id="rId1"/>
  </sheets>
  <calcPr calcId="125725"/>
</workbook>
</file>

<file path=xl/calcChain.xml><?xml version="1.0" encoding="utf-8"?>
<calcChain xmlns="http://schemas.openxmlformats.org/spreadsheetml/2006/main">
  <c r="H75" i="6"/>
  <c r="I75" s="1"/>
  <c r="I76" s="1"/>
  <c r="H68"/>
  <c r="I68" s="1"/>
  <c r="H69"/>
  <c r="I69" s="1"/>
  <c r="H70"/>
  <c r="I70" s="1"/>
  <c r="H71"/>
  <c r="I71" s="1"/>
  <c r="H72"/>
  <c r="I72" s="1"/>
  <c r="H67"/>
  <c r="I67" s="1"/>
  <c r="I73" s="1"/>
  <c r="H62"/>
  <c r="I62" s="1"/>
  <c r="H63"/>
  <c r="I63" s="1"/>
  <c r="H64"/>
  <c r="I64" s="1"/>
  <c r="H49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57"/>
  <c r="I57" s="1"/>
  <c r="H58"/>
  <c r="I58" s="1"/>
  <c r="H48"/>
  <c r="I48" s="1"/>
  <c r="I59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28"/>
  <c r="I28" s="1"/>
  <c r="I46" s="1"/>
  <c r="H20"/>
  <c r="I20" s="1"/>
  <c r="H21"/>
  <c r="I21" s="1"/>
  <c r="H22"/>
  <c r="I22" s="1"/>
  <c r="H23"/>
  <c r="I23" s="1"/>
  <c r="H24"/>
  <c r="I24" s="1"/>
  <c r="H25"/>
  <c r="I25" s="1"/>
  <c r="H19"/>
  <c r="I19" s="1"/>
  <c r="H8"/>
  <c r="I8" s="1"/>
  <c r="H9"/>
  <c r="I9" s="1"/>
  <c r="H10"/>
  <c r="I10" s="1"/>
  <c r="H11"/>
  <c r="I11" s="1"/>
  <c r="H12"/>
  <c r="I12" s="1"/>
  <c r="H13"/>
  <c r="I13" s="1"/>
  <c r="H14"/>
  <c r="I14" s="1"/>
  <c r="H15"/>
  <c r="I15" s="1"/>
  <c r="H16"/>
  <c r="I16" s="1"/>
  <c r="H7"/>
  <c r="I7" s="1"/>
  <c r="I17" l="1"/>
  <c r="I26"/>
  <c r="H61"/>
  <c r="I61" s="1"/>
  <c r="I65" s="1"/>
  <c r="I78" s="1"/>
</calcChain>
</file>

<file path=xl/sharedStrings.xml><?xml version="1.0" encoding="utf-8"?>
<sst xmlns="http://schemas.openxmlformats.org/spreadsheetml/2006/main" count="190" uniqueCount="141">
  <si>
    <t>Наименование организации</t>
  </si>
  <si>
    <t>Главный врач ______________________ А.Н. Чикин</t>
  </si>
  <si>
    <t>Средняя цена</t>
  </si>
  <si>
    <t>Итого</t>
  </si>
  <si>
    <t xml:space="preserve">ООО «Медея» 153000, г. Иваново, ул.Зеленая, д.18, оф.32 Тел/факс (4932) 93-60-14 
</t>
  </si>
  <si>
    <t xml:space="preserve">ООО «АртМед» 153035, г. Иваново, ул. Ташкентская, д.84а Тел/факс (4932) 42-98-18
</t>
  </si>
  <si>
    <t xml:space="preserve">Приложение № 2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</si>
  <si>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Кол-во</t>
  </si>
  <si>
    <t>шт</t>
  </si>
  <si>
    <t>уп</t>
  </si>
  <si>
    <t>Ед. изм.</t>
  </si>
  <si>
    <t>ОКДП 2429000</t>
  </si>
  <si>
    <t>1.</t>
  </si>
  <si>
    <t>Набор реагентов для количественного определения содержания креатинина кинетическим методом в сыворотке крови и моче</t>
  </si>
  <si>
    <t>2.</t>
  </si>
  <si>
    <t>3.</t>
  </si>
  <si>
    <t>Набор реагентов для качественного и полуколичественного определения содержания С-реактивного белка в сыворотке крови методом латекс-агглютинации.</t>
  </si>
  <si>
    <t>5.</t>
  </si>
  <si>
    <t>Набор реагентов для определения гемоглобина в крови с калибратором (гемихромный метод)</t>
  </si>
  <si>
    <t>6.</t>
  </si>
  <si>
    <t>7.</t>
  </si>
  <si>
    <t>8.</t>
  </si>
  <si>
    <t>9.</t>
  </si>
  <si>
    <t>10.</t>
  </si>
  <si>
    <t>11.</t>
  </si>
  <si>
    <t>12.</t>
  </si>
  <si>
    <t>Среда Плоскирева сухая</t>
  </si>
  <si>
    <t>13.</t>
  </si>
  <si>
    <t>Среда Левина сухая</t>
  </si>
  <si>
    <t>14.</t>
  </si>
  <si>
    <t>Сыворотка эшерихиозная ОКА</t>
  </si>
  <si>
    <t>15.</t>
  </si>
  <si>
    <t>16.</t>
  </si>
  <si>
    <t>17.</t>
  </si>
  <si>
    <t>18.</t>
  </si>
  <si>
    <t>19.</t>
  </si>
  <si>
    <t>Реагент для типирования групп крови человека по системе АВ0 в реакции прямой агглютинации на плоскости, в пробирке или в микроплате.</t>
  </si>
  <si>
    <t>20.</t>
  </si>
  <si>
    <t>21.</t>
  </si>
  <si>
    <t>22.</t>
  </si>
  <si>
    <t>Реагент для определения резус-фактора крови человека по системе РЕЗУС</t>
  </si>
  <si>
    <t>23.</t>
  </si>
  <si>
    <t>Тест-система иммуноферментная для выявления антител класса Ig М к вирусу гепатита А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</si>
  <si>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</si>
  <si>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</si>
  <si>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</si>
  <si>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</si>
  <si>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</si>
  <si>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</si>
  <si>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</si>
  <si>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</si>
  <si>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</si>
  <si>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</si>
  <si>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</si>
  <si>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</si>
  <si>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</si>
  <si>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</si>
  <si>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Пробирка для взятия капиллярной крови с ЭДТА К3</t>
  </si>
  <si>
    <t>38.</t>
  </si>
  <si>
    <t>Пробирка стеклянная химическая 16х150мм</t>
  </si>
  <si>
    <t>39.</t>
  </si>
  <si>
    <t>Пробирка стеклянная химическая 14х120мм</t>
  </si>
  <si>
    <t>40.</t>
  </si>
  <si>
    <t>41.</t>
  </si>
  <si>
    <t>п/п</t>
  </si>
  <si>
    <t>ОКДП 2423850</t>
  </si>
  <si>
    <t>ОКДП 2423880</t>
  </si>
  <si>
    <t>ОКДП 2520000</t>
  </si>
  <si>
    <t>ОКДП  3311000</t>
  </si>
  <si>
    <t>наб</t>
  </si>
  <si>
    <t>кг</t>
  </si>
  <si>
    <t>фл</t>
  </si>
  <si>
    <t xml:space="preserve">ООО «Аптека Центральная»     153013, г.Иваново, ул.Кавалерийская, д.44   Тел/факс (4932) 33-05-42
</t>
  </si>
  <si>
    <t>Гемоглобин контроль</t>
  </si>
  <si>
    <t>Набор реагентов для определения активности щелочной фосфатазы в сыворотке и плазме крови человека кинетическим методом</t>
  </si>
  <si>
    <t>Набор реагентов для определения содержания мочевины в сыворотке крови и моче человека кинетическим методом</t>
  </si>
  <si>
    <t>Набор реагентов для определения протромбинового времени свертывания цитратной плазмы, полученной из капиллярной крови</t>
  </si>
  <si>
    <t xml:space="preserve">Изотонический разбавитель </t>
  </si>
  <si>
    <t xml:space="preserve">Тест-полоски  для глюкометра ПКГЭ-02* </t>
  </si>
  <si>
    <t>Мембрана</t>
  </si>
  <si>
    <t>Эритрит-агар</t>
  </si>
  <si>
    <t>АГВ-среда</t>
  </si>
  <si>
    <t>Желчь консервированная</t>
  </si>
  <si>
    <t>Декстроза</t>
  </si>
  <si>
    <t xml:space="preserve">Лактоза </t>
  </si>
  <si>
    <t>Набор иммуноферментных реактивов in vitro для определения Энтерогеморрагической кишечной палочки антигена</t>
  </si>
  <si>
    <t>Реагент для определения IgM-антител к Bordetella pertussis</t>
  </si>
  <si>
    <t xml:space="preserve">Тест-система иммуноферментная для выявления антител  класса М к core-антигену вируса гепатита В     </t>
  </si>
  <si>
    <t>Тест-система иммуноферментная для выявления IgM антител к core белку вируса гепатита С в сыворотке и плазме крови человека</t>
  </si>
  <si>
    <t xml:space="preserve">Диагностикум туляремийный  для РА </t>
  </si>
  <si>
    <t xml:space="preserve">Диагностикум псевдотуберкулезный </t>
  </si>
  <si>
    <t>Диагностикум кишечно-иерсиниозный О3</t>
  </si>
  <si>
    <t xml:space="preserve">Диагностикум кишечно-иерсиниозный О9 </t>
  </si>
  <si>
    <t xml:space="preserve">Диагностикум шигеллезный эритроцитарный  Зонне </t>
  </si>
  <si>
    <t xml:space="preserve">Диагностикум шигеллезный эритроцитарный Флекснера 1-5 </t>
  </si>
  <si>
    <t xml:space="preserve">Диагностикум сальмонеллезный эритроцитарный комплексный </t>
  </si>
  <si>
    <t>Набор иммуноферментных реактивов in vitro для определения веротоксина кишечной палочки 1 и 2</t>
  </si>
  <si>
    <t>ОКДП 2423960</t>
  </si>
  <si>
    <t xml:space="preserve">Диски с антибиотиками </t>
  </si>
  <si>
    <t>42.</t>
  </si>
  <si>
    <t>43.</t>
  </si>
  <si>
    <t>44.</t>
  </si>
  <si>
    <t>45.</t>
  </si>
  <si>
    <t>46.</t>
  </si>
  <si>
    <t>47.</t>
  </si>
  <si>
    <t>Контейнер 60мл</t>
  </si>
  <si>
    <t>48.</t>
  </si>
  <si>
    <t>Наконечник 0.5-300 мкл</t>
  </si>
  <si>
    <t>49.</t>
  </si>
  <si>
    <t>Наконечник 5-200 мкл</t>
  </si>
  <si>
    <t>50.</t>
  </si>
  <si>
    <t>ОКДП  2618000</t>
  </si>
  <si>
    <t>51.</t>
  </si>
  <si>
    <t>52.</t>
  </si>
  <si>
    <t>53.</t>
  </si>
  <si>
    <t xml:space="preserve">Пробирка центрифужная </t>
  </si>
  <si>
    <t>54.</t>
  </si>
  <si>
    <t xml:space="preserve">Капилляр </t>
  </si>
  <si>
    <t>55.</t>
  </si>
  <si>
    <t>Палочка стелянная</t>
  </si>
  <si>
    <t>56.</t>
  </si>
  <si>
    <t>Стекло покровное</t>
  </si>
  <si>
    <t>57.</t>
  </si>
  <si>
    <t xml:space="preserve">Скарификатор-копье </t>
  </si>
  <si>
    <t xml:space="preserve">шт </t>
  </si>
  <si>
    <t xml:space="preserve">шт.  </t>
  </si>
  <si>
    <t xml:space="preserve">шт. </t>
  </si>
  <si>
    <t>шт.</t>
  </si>
  <si>
    <t xml:space="preserve">уп.  </t>
  </si>
  <si>
    <t>уп.</t>
  </si>
  <si>
    <t xml:space="preserve">уп  </t>
  </si>
  <si>
    <t>фл.</t>
  </si>
  <si>
    <t>ампул</t>
  </si>
  <si>
    <t xml:space="preserve">кг </t>
  </si>
  <si>
    <t xml:space="preserve">кг  </t>
  </si>
  <si>
    <t xml:space="preserve">кг   </t>
  </si>
  <si>
    <t xml:space="preserve">уп </t>
  </si>
  <si>
    <t xml:space="preserve">наб  </t>
  </si>
  <si>
    <t>наб.</t>
  </si>
  <si>
    <t xml:space="preserve">наб </t>
  </si>
  <si>
    <t>Обоснование максимальной цены контракта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</si>
</sst>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2" fontId="4" fillId="3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4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5"/>
  <sheetViews>
    <sheetView tabSelected="1" topLeftCell="A61" workbookViewId="0">
      <selection activeCell="M75" sqref="M75"/>
    </sheetView>
  </sheetViews>
  <sheetFormatPr defaultRowHeight="15"/>
  <cols>
    <col min="1" max="1" width="3.85546875" style="7" customWidth="1"/>
    <col min="2" max="2" width="23.42578125" style="1" customWidth="1"/>
    <col min="3" max="3" width="13.42578125" style="7" customWidth="1"/>
    <col min="4" max="5" width="14" style="7" customWidth="1"/>
    <col min="6" max="7" width="6" style="7" customWidth="1"/>
    <col min="8" max="8" width="8.140625" style="1" customWidth="1"/>
    <col min="9" max="9" width="10.85546875" style="4" customWidth="1"/>
    <col min="10" max="10" width="9.5703125" style="1" bestFit="1" customWidth="1"/>
    <col min="11" max="16384" width="9.140625" style="1"/>
  </cols>
  <sheetData>
    <row r="1" spans="1:9" ht="15" customHeight="1">
      <c r="B1" s="17" t="s">
        <v>6</v>
      </c>
      <c r="C1" s="17"/>
      <c r="D1" s="17"/>
      <c r="E1" s="17"/>
      <c r="F1" s="17"/>
      <c r="G1" s="17"/>
      <c r="H1" s="17"/>
      <c r="I1" s="17"/>
    </row>
    <row r="2" spans="1:9" ht="15" customHeight="1">
      <c r="B2" s="9"/>
      <c r="C2" s="9"/>
      <c r="D2" s="9"/>
      <c r="E2" s="9"/>
      <c r="F2" s="9"/>
      <c r="G2" s="9"/>
      <c r="H2" s="9"/>
      <c r="I2" s="9"/>
    </row>
    <row r="3" spans="1:9">
      <c r="A3" s="44" t="s">
        <v>140</v>
      </c>
      <c r="B3" s="44"/>
      <c r="C3" s="44"/>
      <c r="D3" s="44"/>
      <c r="E3" s="44"/>
      <c r="F3" s="44"/>
      <c r="G3" s="44"/>
      <c r="H3" s="44"/>
      <c r="I3" s="44"/>
    </row>
    <row r="4" spans="1:9">
      <c r="A4" s="8"/>
      <c r="B4" s="8"/>
      <c r="C4" s="8"/>
      <c r="D4" s="8"/>
      <c r="E4" s="8"/>
      <c r="F4" s="8"/>
      <c r="G4" s="8"/>
      <c r="H4" s="8"/>
      <c r="I4" s="8"/>
    </row>
    <row r="5" spans="1:9" s="20" customFormat="1" ht="104.25" customHeight="1">
      <c r="A5" s="11" t="s">
        <v>64</v>
      </c>
      <c r="B5" s="12" t="s">
        <v>0</v>
      </c>
      <c r="C5" s="12" t="s">
        <v>72</v>
      </c>
      <c r="D5" s="12" t="s">
        <v>4</v>
      </c>
      <c r="E5" s="12" t="s">
        <v>5</v>
      </c>
      <c r="F5" s="13" t="s">
        <v>10</v>
      </c>
      <c r="G5" s="13" t="s">
        <v>7</v>
      </c>
      <c r="H5" s="12" t="s">
        <v>2</v>
      </c>
      <c r="I5" s="6" t="s">
        <v>3</v>
      </c>
    </row>
    <row r="6" spans="1:9" s="2" customFormat="1" ht="15" customHeight="1">
      <c r="A6" s="28"/>
      <c r="B6" s="29" t="s">
        <v>11</v>
      </c>
      <c r="C6" s="29"/>
      <c r="D6" s="29"/>
      <c r="E6" s="29"/>
      <c r="F6" s="29"/>
      <c r="G6" s="29"/>
      <c r="H6" s="29"/>
      <c r="I6" s="29"/>
    </row>
    <row r="7" spans="1:9" s="2" customFormat="1" ht="80.25" customHeight="1">
      <c r="A7" s="31" t="s">
        <v>12</v>
      </c>
      <c r="B7" s="32" t="s">
        <v>13</v>
      </c>
      <c r="C7" s="33">
        <v>1187</v>
      </c>
      <c r="D7" s="33">
        <v>1216</v>
      </c>
      <c r="E7" s="33">
        <v>1227</v>
      </c>
      <c r="F7" s="33" t="s">
        <v>69</v>
      </c>
      <c r="G7" s="33">
        <v>1</v>
      </c>
      <c r="H7" s="3">
        <f>(C7+D7+E7)/3</f>
        <v>1210</v>
      </c>
      <c r="I7" s="6">
        <f>H7*G7</f>
        <v>1210</v>
      </c>
    </row>
    <row r="8" spans="1:9" s="2" customFormat="1" ht="18" customHeight="1">
      <c r="A8" s="31" t="s">
        <v>14</v>
      </c>
      <c r="B8" s="32" t="s">
        <v>73</v>
      </c>
      <c r="C8" s="33">
        <v>1250</v>
      </c>
      <c r="D8" s="33">
        <v>1220</v>
      </c>
      <c r="E8" s="33">
        <v>1130</v>
      </c>
      <c r="F8" s="33" t="s">
        <v>136</v>
      </c>
      <c r="G8" s="33">
        <v>1</v>
      </c>
      <c r="H8" s="3">
        <f t="shared" ref="H8:H16" si="0">(C8+D8+E8)/3</f>
        <v>1200</v>
      </c>
      <c r="I8" s="6">
        <f t="shared" ref="I8:I16" si="1">H8*G8</f>
        <v>1200</v>
      </c>
    </row>
    <row r="9" spans="1:9" s="2" customFormat="1" ht="80.25" customHeight="1">
      <c r="A9" s="31" t="s">
        <v>15</v>
      </c>
      <c r="B9" s="32" t="s">
        <v>74</v>
      </c>
      <c r="C9" s="33">
        <v>2100</v>
      </c>
      <c r="D9" s="33">
        <v>2067</v>
      </c>
      <c r="E9" s="33">
        <v>1983</v>
      </c>
      <c r="F9" s="33" t="s">
        <v>137</v>
      </c>
      <c r="G9" s="33">
        <v>1</v>
      </c>
      <c r="H9" s="3">
        <f t="shared" si="0"/>
        <v>2050</v>
      </c>
      <c r="I9" s="6">
        <f t="shared" si="1"/>
        <v>2050</v>
      </c>
    </row>
    <row r="10" spans="1:9" s="2" customFormat="1" ht="65.25" customHeight="1">
      <c r="A10" s="31">
        <v>4</v>
      </c>
      <c r="B10" s="32" t="s">
        <v>75</v>
      </c>
      <c r="C10" s="33">
        <v>2770</v>
      </c>
      <c r="D10" s="33">
        <v>3020</v>
      </c>
      <c r="E10" s="33">
        <v>2910</v>
      </c>
      <c r="F10" s="33" t="s">
        <v>69</v>
      </c>
      <c r="G10" s="33">
        <v>1</v>
      </c>
      <c r="H10" s="3">
        <f t="shared" si="0"/>
        <v>2900</v>
      </c>
      <c r="I10" s="6">
        <f t="shared" si="1"/>
        <v>2900</v>
      </c>
    </row>
    <row r="11" spans="1:9" s="2" customFormat="1" ht="78.75" customHeight="1">
      <c r="A11" s="31" t="s">
        <v>17</v>
      </c>
      <c r="B11" s="32" t="s">
        <v>76</v>
      </c>
      <c r="C11" s="33">
        <v>608</v>
      </c>
      <c r="D11" s="33">
        <v>623</v>
      </c>
      <c r="E11" s="33">
        <v>629</v>
      </c>
      <c r="F11" s="33" t="s">
        <v>138</v>
      </c>
      <c r="G11" s="33">
        <v>5</v>
      </c>
      <c r="H11" s="3">
        <f t="shared" si="0"/>
        <v>620</v>
      </c>
      <c r="I11" s="6">
        <f t="shared" si="1"/>
        <v>3100</v>
      </c>
    </row>
    <row r="12" spans="1:9" s="2" customFormat="1" ht="96" customHeight="1">
      <c r="A12" s="31" t="s">
        <v>19</v>
      </c>
      <c r="B12" s="32" t="s">
        <v>16</v>
      </c>
      <c r="C12" s="33">
        <v>558</v>
      </c>
      <c r="D12" s="33">
        <v>552</v>
      </c>
      <c r="E12" s="33">
        <v>510</v>
      </c>
      <c r="F12" s="33" t="s">
        <v>139</v>
      </c>
      <c r="G12" s="33">
        <v>2</v>
      </c>
      <c r="H12" s="3">
        <f t="shared" si="0"/>
        <v>540</v>
      </c>
      <c r="I12" s="6">
        <f t="shared" si="1"/>
        <v>1080</v>
      </c>
    </row>
    <row r="13" spans="1:9" s="2" customFormat="1" ht="55.5" customHeight="1">
      <c r="A13" s="31" t="s">
        <v>20</v>
      </c>
      <c r="B13" s="32" t="s">
        <v>18</v>
      </c>
      <c r="C13" s="33">
        <v>469</v>
      </c>
      <c r="D13" s="33">
        <v>497</v>
      </c>
      <c r="E13" s="33">
        <v>504</v>
      </c>
      <c r="F13" s="33" t="s">
        <v>139</v>
      </c>
      <c r="G13" s="33">
        <v>2</v>
      </c>
      <c r="H13" s="3">
        <f t="shared" si="0"/>
        <v>490</v>
      </c>
      <c r="I13" s="6">
        <f t="shared" si="1"/>
        <v>980</v>
      </c>
    </row>
    <row r="14" spans="1:9" s="2" customFormat="1" ht="16.5" customHeight="1">
      <c r="A14" s="31" t="s">
        <v>21</v>
      </c>
      <c r="B14" s="32" t="s">
        <v>77</v>
      </c>
      <c r="C14" s="33">
        <v>2670</v>
      </c>
      <c r="D14" s="33">
        <v>2542</v>
      </c>
      <c r="E14" s="33">
        <v>2288</v>
      </c>
      <c r="F14" s="33" t="s">
        <v>136</v>
      </c>
      <c r="G14" s="33">
        <v>1</v>
      </c>
      <c r="H14" s="3">
        <f t="shared" si="0"/>
        <v>2500</v>
      </c>
      <c r="I14" s="6">
        <f t="shared" si="1"/>
        <v>2500</v>
      </c>
    </row>
    <row r="15" spans="1:9" s="2" customFormat="1" ht="22.5" customHeight="1">
      <c r="A15" s="31" t="s">
        <v>22</v>
      </c>
      <c r="B15" s="34" t="s">
        <v>78</v>
      </c>
      <c r="C15" s="33">
        <v>450</v>
      </c>
      <c r="D15" s="33">
        <v>457</v>
      </c>
      <c r="E15" s="33">
        <v>443</v>
      </c>
      <c r="F15" s="33" t="s">
        <v>130</v>
      </c>
      <c r="G15" s="33">
        <v>5</v>
      </c>
      <c r="H15" s="3">
        <f t="shared" si="0"/>
        <v>450</v>
      </c>
      <c r="I15" s="6">
        <f t="shared" si="1"/>
        <v>2250</v>
      </c>
    </row>
    <row r="16" spans="1:9" s="2" customFormat="1" ht="20.25" customHeight="1">
      <c r="A16" s="31" t="s">
        <v>23</v>
      </c>
      <c r="B16" s="32" t="s">
        <v>79</v>
      </c>
      <c r="C16" s="33">
        <v>50</v>
      </c>
      <c r="D16" s="33">
        <v>50</v>
      </c>
      <c r="E16" s="33">
        <v>56</v>
      </c>
      <c r="F16" s="33" t="s">
        <v>136</v>
      </c>
      <c r="G16" s="33">
        <v>1</v>
      </c>
      <c r="H16" s="3">
        <f t="shared" si="0"/>
        <v>52</v>
      </c>
      <c r="I16" s="6">
        <f t="shared" si="1"/>
        <v>52</v>
      </c>
    </row>
    <row r="17" spans="1:9" s="2" customFormat="1" ht="15.75">
      <c r="A17" s="23"/>
      <c r="B17" s="24"/>
      <c r="C17" s="23"/>
      <c r="D17" s="23"/>
      <c r="E17" s="23"/>
      <c r="F17" s="25"/>
      <c r="G17" s="25"/>
      <c r="H17" s="26"/>
      <c r="I17" s="5">
        <f>SUM(I7:I16)</f>
        <v>17322</v>
      </c>
    </row>
    <row r="18" spans="1:9" s="2" customFormat="1" ht="15.75">
      <c r="A18" s="15" t="s">
        <v>65</v>
      </c>
      <c r="B18" s="15"/>
      <c r="C18" s="15"/>
      <c r="D18" s="15"/>
      <c r="E18" s="15"/>
      <c r="F18" s="15"/>
      <c r="G18" s="15"/>
      <c r="H18" s="15"/>
      <c r="I18" s="15"/>
    </row>
    <row r="19" spans="1:9" s="2" customFormat="1" ht="15.75">
      <c r="A19" s="31" t="s">
        <v>24</v>
      </c>
      <c r="B19" s="32" t="s">
        <v>26</v>
      </c>
      <c r="C19" s="33">
        <v>2260</v>
      </c>
      <c r="D19" s="33">
        <v>2640</v>
      </c>
      <c r="E19" s="33">
        <v>2600</v>
      </c>
      <c r="F19" s="33" t="s">
        <v>133</v>
      </c>
      <c r="G19" s="33">
        <v>1</v>
      </c>
      <c r="H19" s="3">
        <f t="shared" ref="H19:H25" si="2">(C19+D19+E19)/3</f>
        <v>2500</v>
      </c>
      <c r="I19" s="6">
        <f t="shared" ref="I19:I25" si="3">H19*G19</f>
        <v>2500</v>
      </c>
    </row>
    <row r="20" spans="1:9" s="2" customFormat="1" ht="15.75">
      <c r="A20" s="31" t="s">
        <v>25</v>
      </c>
      <c r="B20" s="32" t="s">
        <v>28</v>
      </c>
      <c r="C20" s="33">
        <v>2500</v>
      </c>
      <c r="D20" s="33">
        <v>2200</v>
      </c>
      <c r="E20" s="33">
        <v>2500</v>
      </c>
      <c r="F20" s="33" t="s">
        <v>134</v>
      </c>
      <c r="G20" s="33">
        <v>1</v>
      </c>
      <c r="H20" s="3">
        <f t="shared" si="2"/>
        <v>2400</v>
      </c>
      <c r="I20" s="6">
        <f t="shared" si="3"/>
        <v>2400</v>
      </c>
    </row>
    <row r="21" spans="1:9" s="2" customFormat="1" ht="15.75">
      <c r="A21" s="31" t="s">
        <v>27</v>
      </c>
      <c r="B21" s="32" t="s">
        <v>80</v>
      </c>
      <c r="C21" s="33">
        <v>3690</v>
      </c>
      <c r="D21" s="33">
        <v>3720</v>
      </c>
      <c r="E21" s="33">
        <v>3690</v>
      </c>
      <c r="F21" s="33" t="s">
        <v>135</v>
      </c>
      <c r="G21" s="33">
        <v>2</v>
      </c>
      <c r="H21" s="3">
        <f t="shared" si="2"/>
        <v>3700</v>
      </c>
      <c r="I21" s="6">
        <f t="shared" si="3"/>
        <v>7400</v>
      </c>
    </row>
    <row r="22" spans="1:9" s="2" customFormat="1" ht="15.75">
      <c r="A22" s="31" t="s">
        <v>29</v>
      </c>
      <c r="B22" s="32" t="s">
        <v>81</v>
      </c>
      <c r="C22" s="33">
        <v>2300</v>
      </c>
      <c r="D22" s="33">
        <v>2330</v>
      </c>
      <c r="E22" s="33">
        <v>2270</v>
      </c>
      <c r="F22" s="33" t="s">
        <v>133</v>
      </c>
      <c r="G22" s="33">
        <v>1</v>
      </c>
      <c r="H22" s="3">
        <f t="shared" si="2"/>
        <v>2300</v>
      </c>
      <c r="I22" s="6">
        <f t="shared" si="3"/>
        <v>2300</v>
      </c>
    </row>
    <row r="23" spans="1:9" s="2" customFormat="1" ht="15.75">
      <c r="A23" s="31" t="s">
        <v>31</v>
      </c>
      <c r="B23" s="32" t="s">
        <v>82</v>
      </c>
      <c r="C23" s="33">
        <v>945</v>
      </c>
      <c r="D23" s="33">
        <v>960</v>
      </c>
      <c r="E23" s="33">
        <v>945</v>
      </c>
      <c r="F23" s="33" t="s">
        <v>71</v>
      </c>
      <c r="G23" s="33">
        <v>3</v>
      </c>
      <c r="H23" s="3">
        <f t="shared" si="2"/>
        <v>950</v>
      </c>
      <c r="I23" s="6">
        <f t="shared" si="3"/>
        <v>2850</v>
      </c>
    </row>
    <row r="24" spans="1:9" s="2" customFormat="1" ht="15.75">
      <c r="A24" s="31" t="s">
        <v>32</v>
      </c>
      <c r="B24" s="32" t="s">
        <v>83</v>
      </c>
      <c r="C24" s="33">
        <v>148</v>
      </c>
      <c r="D24" s="33">
        <v>147</v>
      </c>
      <c r="E24" s="33">
        <v>155</v>
      </c>
      <c r="F24" s="33" t="s">
        <v>133</v>
      </c>
      <c r="G24" s="33">
        <v>1</v>
      </c>
      <c r="H24" s="3">
        <f t="shared" si="2"/>
        <v>150</v>
      </c>
      <c r="I24" s="6">
        <f t="shared" si="3"/>
        <v>150</v>
      </c>
    </row>
    <row r="25" spans="1:9" s="2" customFormat="1" ht="15.75">
      <c r="A25" s="31" t="s">
        <v>33</v>
      </c>
      <c r="B25" s="32" t="s">
        <v>84</v>
      </c>
      <c r="C25" s="33">
        <v>200</v>
      </c>
      <c r="D25" s="33">
        <v>205</v>
      </c>
      <c r="E25" s="33">
        <v>225</v>
      </c>
      <c r="F25" s="33" t="s">
        <v>70</v>
      </c>
      <c r="G25" s="33">
        <v>1</v>
      </c>
      <c r="H25" s="3">
        <f t="shared" si="2"/>
        <v>210</v>
      </c>
      <c r="I25" s="6">
        <f t="shared" si="3"/>
        <v>210</v>
      </c>
    </row>
    <row r="26" spans="1:9" s="2" customFormat="1" ht="15.75">
      <c r="A26" s="23"/>
      <c r="B26" s="24"/>
      <c r="C26" s="23"/>
      <c r="D26" s="23"/>
      <c r="E26" s="23"/>
      <c r="F26" s="25"/>
      <c r="G26" s="25"/>
      <c r="H26" s="26"/>
      <c r="I26" s="5">
        <f>SUM(I19:I25)</f>
        <v>17810</v>
      </c>
    </row>
    <row r="27" spans="1:9" s="2" customFormat="1" ht="15.75">
      <c r="A27" s="15" t="s">
        <v>66</v>
      </c>
      <c r="B27" s="15"/>
      <c r="C27" s="15"/>
      <c r="D27" s="15"/>
      <c r="E27" s="15"/>
      <c r="F27" s="15"/>
      <c r="G27" s="15"/>
      <c r="H27" s="15"/>
      <c r="I27" s="15"/>
    </row>
    <row r="28" spans="1:9" s="2" customFormat="1" ht="25.5">
      <c r="A28" s="31" t="s">
        <v>34</v>
      </c>
      <c r="B28" s="32" t="s">
        <v>30</v>
      </c>
      <c r="C28" s="33">
        <v>663</v>
      </c>
      <c r="D28" s="33">
        <v>697</v>
      </c>
      <c r="E28" s="33">
        <v>710</v>
      </c>
      <c r="F28" s="35" t="s">
        <v>132</v>
      </c>
      <c r="G28" s="33">
        <v>10</v>
      </c>
      <c r="H28" s="3">
        <f t="shared" ref="H28:H45" si="4">(C28+D28+E28)/3</f>
        <v>690</v>
      </c>
      <c r="I28" s="6">
        <f t="shared" ref="I28:I45" si="5">H28*G28</f>
        <v>6900</v>
      </c>
    </row>
    <row r="29" spans="1:9" s="2" customFormat="1" ht="76.5">
      <c r="A29" s="31" t="s">
        <v>35</v>
      </c>
      <c r="B29" s="32" t="s">
        <v>36</v>
      </c>
      <c r="C29" s="33">
        <v>72</v>
      </c>
      <c r="D29" s="33">
        <v>69</v>
      </c>
      <c r="E29" s="33">
        <v>75</v>
      </c>
      <c r="F29" s="33" t="s">
        <v>71</v>
      </c>
      <c r="G29" s="33">
        <v>10</v>
      </c>
      <c r="H29" s="3">
        <f t="shared" si="4"/>
        <v>72</v>
      </c>
      <c r="I29" s="6">
        <f t="shared" si="5"/>
        <v>720</v>
      </c>
    </row>
    <row r="30" spans="1:9" s="2" customFormat="1" ht="76.5">
      <c r="A30" s="31" t="s">
        <v>37</v>
      </c>
      <c r="B30" s="32" t="s">
        <v>36</v>
      </c>
      <c r="C30" s="33">
        <v>72</v>
      </c>
      <c r="D30" s="33">
        <v>69</v>
      </c>
      <c r="E30" s="33">
        <v>75</v>
      </c>
      <c r="F30" s="33" t="s">
        <v>71</v>
      </c>
      <c r="G30" s="33">
        <v>10</v>
      </c>
      <c r="H30" s="3">
        <f t="shared" si="4"/>
        <v>72</v>
      </c>
      <c r="I30" s="6">
        <f t="shared" si="5"/>
        <v>720</v>
      </c>
    </row>
    <row r="31" spans="1:9" s="2" customFormat="1" ht="76.5">
      <c r="A31" s="31" t="s">
        <v>38</v>
      </c>
      <c r="B31" s="32" t="s">
        <v>36</v>
      </c>
      <c r="C31" s="33">
        <v>94</v>
      </c>
      <c r="D31" s="33">
        <v>91</v>
      </c>
      <c r="E31" s="33">
        <v>97</v>
      </c>
      <c r="F31" s="33" t="s">
        <v>71</v>
      </c>
      <c r="G31" s="33">
        <v>10</v>
      </c>
      <c r="H31" s="3">
        <f t="shared" si="4"/>
        <v>94</v>
      </c>
      <c r="I31" s="6">
        <f t="shared" si="5"/>
        <v>940</v>
      </c>
    </row>
    <row r="32" spans="1:9" s="2" customFormat="1" ht="40.5" customHeight="1">
      <c r="A32" s="31" t="s">
        <v>39</v>
      </c>
      <c r="B32" s="32" t="s">
        <v>40</v>
      </c>
      <c r="C32" s="33">
        <v>94</v>
      </c>
      <c r="D32" s="33">
        <v>91</v>
      </c>
      <c r="E32" s="33">
        <v>97</v>
      </c>
      <c r="F32" s="33" t="s">
        <v>71</v>
      </c>
      <c r="G32" s="33">
        <v>10</v>
      </c>
      <c r="H32" s="3">
        <f t="shared" si="4"/>
        <v>94</v>
      </c>
      <c r="I32" s="6">
        <f t="shared" si="5"/>
        <v>940</v>
      </c>
    </row>
    <row r="33" spans="1:9" s="2" customFormat="1" ht="64.5" customHeight="1">
      <c r="A33" s="31" t="s">
        <v>41</v>
      </c>
      <c r="B33" s="32" t="s">
        <v>85</v>
      </c>
      <c r="C33" s="33">
        <v>9820</v>
      </c>
      <c r="D33" s="33">
        <v>9850</v>
      </c>
      <c r="E33" s="33">
        <v>9730</v>
      </c>
      <c r="F33" s="33" t="s">
        <v>69</v>
      </c>
      <c r="G33" s="33">
        <v>1</v>
      </c>
      <c r="H33" s="3">
        <f t="shared" si="4"/>
        <v>9800</v>
      </c>
      <c r="I33" s="6">
        <f t="shared" si="5"/>
        <v>9800</v>
      </c>
    </row>
    <row r="34" spans="1:9" s="2" customFormat="1" ht="52.5" customHeight="1">
      <c r="A34" s="31" t="s">
        <v>43</v>
      </c>
      <c r="B34" s="32" t="s">
        <v>96</v>
      </c>
      <c r="C34" s="33">
        <v>9820</v>
      </c>
      <c r="D34" s="33">
        <v>9850</v>
      </c>
      <c r="E34" s="33">
        <v>9730</v>
      </c>
      <c r="F34" s="33" t="s">
        <v>69</v>
      </c>
      <c r="G34" s="33">
        <v>1</v>
      </c>
      <c r="H34" s="3">
        <f t="shared" si="4"/>
        <v>9800</v>
      </c>
      <c r="I34" s="6">
        <f t="shared" si="5"/>
        <v>9800</v>
      </c>
    </row>
    <row r="35" spans="1:9" s="2" customFormat="1" ht="39" customHeight="1">
      <c r="A35" s="31" t="s">
        <v>44</v>
      </c>
      <c r="B35" s="32" t="s">
        <v>86</v>
      </c>
      <c r="C35" s="33">
        <v>8590</v>
      </c>
      <c r="D35" s="33">
        <v>8600</v>
      </c>
      <c r="E35" s="33">
        <v>8610</v>
      </c>
      <c r="F35" s="33" t="s">
        <v>69</v>
      </c>
      <c r="G35" s="33">
        <v>1</v>
      </c>
      <c r="H35" s="3">
        <f t="shared" si="4"/>
        <v>8600</v>
      </c>
      <c r="I35" s="6">
        <f t="shared" si="5"/>
        <v>8600</v>
      </c>
    </row>
    <row r="36" spans="1:9" s="2" customFormat="1" ht="52.5" customHeight="1">
      <c r="A36" s="31" t="s">
        <v>45</v>
      </c>
      <c r="B36" s="32" t="s">
        <v>42</v>
      </c>
      <c r="C36" s="33">
        <v>3080</v>
      </c>
      <c r="D36" s="33">
        <v>3280</v>
      </c>
      <c r="E36" s="33">
        <v>3240</v>
      </c>
      <c r="F36" s="33" t="s">
        <v>69</v>
      </c>
      <c r="G36" s="33">
        <v>1</v>
      </c>
      <c r="H36" s="3">
        <f t="shared" si="4"/>
        <v>3200</v>
      </c>
      <c r="I36" s="6">
        <f t="shared" si="5"/>
        <v>3200</v>
      </c>
    </row>
    <row r="37" spans="1:9" s="2" customFormat="1" ht="65.25" customHeight="1">
      <c r="A37" s="31" t="s">
        <v>46</v>
      </c>
      <c r="B37" s="32" t="s">
        <v>87</v>
      </c>
      <c r="C37" s="33">
        <v>3080</v>
      </c>
      <c r="D37" s="33">
        <v>3280</v>
      </c>
      <c r="E37" s="33">
        <v>3240</v>
      </c>
      <c r="F37" s="33" t="s">
        <v>69</v>
      </c>
      <c r="G37" s="33">
        <v>2</v>
      </c>
      <c r="H37" s="3">
        <f t="shared" si="4"/>
        <v>3200</v>
      </c>
      <c r="I37" s="6">
        <f t="shared" si="5"/>
        <v>6400</v>
      </c>
    </row>
    <row r="38" spans="1:9" s="2" customFormat="1" ht="78" customHeight="1">
      <c r="A38" s="31" t="s">
        <v>47</v>
      </c>
      <c r="B38" s="32" t="s">
        <v>88</v>
      </c>
      <c r="C38" s="33">
        <v>3200</v>
      </c>
      <c r="D38" s="33">
        <v>3060</v>
      </c>
      <c r="E38" s="33">
        <v>3190</v>
      </c>
      <c r="F38" s="33" t="s">
        <v>69</v>
      </c>
      <c r="G38" s="33">
        <v>1</v>
      </c>
      <c r="H38" s="3">
        <f t="shared" si="4"/>
        <v>3150</v>
      </c>
      <c r="I38" s="6">
        <f t="shared" si="5"/>
        <v>3150</v>
      </c>
    </row>
    <row r="39" spans="1:9" s="2" customFormat="1" ht="29.25" customHeight="1">
      <c r="A39" s="31" t="s">
        <v>48</v>
      </c>
      <c r="B39" s="32" t="s">
        <v>89</v>
      </c>
      <c r="C39" s="33">
        <v>168</v>
      </c>
      <c r="D39" s="33">
        <v>170</v>
      </c>
      <c r="E39" s="33">
        <v>172</v>
      </c>
      <c r="F39" s="36" t="s">
        <v>132</v>
      </c>
      <c r="G39" s="33">
        <v>10</v>
      </c>
      <c r="H39" s="3">
        <f t="shared" si="4"/>
        <v>170</v>
      </c>
      <c r="I39" s="6">
        <f t="shared" si="5"/>
        <v>1700</v>
      </c>
    </row>
    <row r="40" spans="1:9" s="2" customFormat="1" ht="29.25" customHeight="1">
      <c r="A40" s="31" t="s">
        <v>49</v>
      </c>
      <c r="B40" s="32" t="s">
        <v>90</v>
      </c>
      <c r="C40" s="33">
        <v>8880</v>
      </c>
      <c r="D40" s="33">
        <v>8950</v>
      </c>
      <c r="E40" s="33">
        <v>8870</v>
      </c>
      <c r="F40" s="33" t="s">
        <v>71</v>
      </c>
      <c r="G40" s="33">
        <v>3</v>
      </c>
      <c r="H40" s="3">
        <f t="shared" si="4"/>
        <v>8900</v>
      </c>
      <c r="I40" s="6">
        <f t="shared" si="5"/>
        <v>26700</v>
      </c>
    </row>
    <row r="41" spans="1:9" s="2" customFormat="1" ht="27.75" customHeight="1">
      <c r="A41" s="31" t="s">
        <v>50</v>
      </c>
      <c r="B41" s="32" t="s">
        <v>91</v>
      </c>
      <c r="C41" s="33">
        <v>8880</v>
      </c>
      <c r="D41" s="33">
        <v>8950</v>
      </c>
      <c r="E41" s="33">
        <v>8870</v>
      </c>
      <c r="F41" s="33" t="s">
        <v>71</v>
      </c>
      <c r="G41" s="33">
        <v>3</v>
      </c>
      <c r="H41" s="3">
        <f t="shared" si="4"/>
        <v>8900</v>
      </c>
      <c r="I41" s="6">
        <f t="shared" si="5"/>
        <v>26700</v>
      </c>
    </row>
    <row r="42" spans="1:9" s="2" customFormat="1" ht="30.75" customHeight="1">
      <c r="A42" s="31" t="s">
        <v>51</v>
      </c>
      <c r="B42" s="32" t="s">
        <v>92</v>
      </c>
      <c r="C42" s="33">
        <v>8880</v>
      </c>
      <c r="D42" s="33">
        <v>8950</v>
      </c>
      <c r="E42" s="33">
        <v>8870</v>
      </c>
      <c r="F42" s="33" t="s">
        <v>71</v>
      </c>
      <c r="G42" s="33">
        <v>3</v>
      </c>
      <c r="H42" s="3">
        <f t="shared" si="4"/>
        <v>8900</v>
      </c>
      <c r="I42" s="6">
        <f t="shared" si="5"/>
        <v>26700</v>
      </c>
    </row>
    <row r="43" spans="1:9" s="2" customFormat="1" ht="30" customHeight="1">
      <c r="A43" s="31" t="s">
        <v>52</v>
      </c>
      <c r="B43" s="32" t="s">
        <v>93</v>
      </c>
      <c r="C43" s="33">
        <v>2190</v>
      </c>
      <c r="D43" s="33">
        <v>2215</v>
      </c>
      <c r="E43" s="33">
        <v>2195</v>
      </c>
      <c r="F43" s="33" t="s">
        <v>71</v>
      </c>
      <c r="G43" s="33">
        <v>3</v>
      </c>
      <c r="H43" s="3">
        <f t="shared" si="4"/>
        <v>2200</v>
      </c>
      <c r="I43" s="6">
        <f t="shared" si="5"/>
        <v>6600</v>
      </c>
    </row>
    <row r="44" spans="1:9" s="2" customFormat="1" ht="42" customHeight="1">
      <c r="A44" s="31" t="s">
        <v>53</v>
      </c>
      <c r="B44" s="32" t="s">
        <v>94</v>
      </c>
      <c r="C44" s="33">
        <v>2090</v>
      </c>
      <c r="D44" s="33">
        <v>2115</v>
      </c>
      <c r="E44" s="33">
        <v>2095</v>
      </c>
      <c r="F44" s="33" t="s">
        <v>71</v>
      </c>
      <c r="G44" s="33">
        <v>3</v>
      </c>
      <c r="H44" s="3">
        <f t="shared" si="4"/>
        <v>2100</v>
      </c>
      <c r="I44" s="6">
        <f t="shared" si="5"/>
        <v>6300</v>
      </c>
    </row>
    <row r="45" spans="1:9" s="2" customFormat="1" ht="51" customHeight="1">
      <c r="A45" s="31" t="s">
        <v>54</v>
      </c>
      <c r="B45" s="32" t="s">
        <v>95</v>
      </c>
      <c r="C45" s="33">
        <v>4720</v>
      </c>
      <c r="D45" s="33">
        <v>4650</v>
      </c>
      <c r="E45" s="33">
        <v>4730</v>
      </c>
      <c r="F45" s="33" t="s">
        <v>71</v>
      </c>
      <c r="G45" s="33">
        <v>3</v>
      </c>
      <c r="H45" s="3">
        <f t="shared" si="4"/>
        <v>4700</v>
      </c>
      <c r="I45" s="6">
        <f t="shared" si="5"/>
        <v>14100</v>
      </c>
    </row>
    <row r="46" spans="1:9" s="2" customFormat="1" ht="15.75">
      <c r="A46" s="23"/>
      <c r="B46" s="24"/>
      <c r="C46" s="23"/>
      <c r="D46" s="23"/>
      <c r="E46" s="23"/>
      <c r="F46" s="25"/>
      <c r="G46" s="25"/>
      <c r="H46" s="26"/>
      <c r="I46" s="5">
        <f>SUM(I28:I45)</f>
        <v>159970</v>
      </c>
    </row>
    <row r="47" spans="1:9" s="2" customFormat="1" ht="15.75">
      <c r="A47" s="15" t="s">
        <v>97</v>
      </c>
      <c r="B47" s="15"/>
      <c r="C47" s="15"/>
      <c r="D47" s="15"/>
      <c r="E47" s="15"/>
      <c r="F47" s="15"/>
      <c r="G47" s="15"/>
      <c r="H47" s="15"/>
      <c r="I47" s="15"/>
    </row>
    <row r="48" spans="1:9" s="2" customFormat="1" ht="15.75">
      <c r="A48" s="31" t="s">
        <v>55</v>
      </c>
      <c r="B48" s="32" t="s">
        <v>98</v>
      </c>
      <c r="C48" s="33">
        <v>84</v>
      </c>
      <c r="D48" s="33">
        <v>84</v>
      </c>
      <c r="E48" s="33">
        <v>87</v>
      </c>
      <c r="F48" s="33" t="s">
        <v>131</v>
      </c>
      <c r="G48" s="33">
        <v>3</v>
      </c>
      <c r="H48" s="3">
        <f t="shared" ref="H48:H58" si="6">(C48+D48+E48)/3</f>
        <v>85</v>
      </c>
      <c r="I48" s="6">
        <f t="shared" ref="I48:I58" si="7">H48*G48</f>
        <v>255</v>
      </c>
    </row>
    <row r="49" spans="1:9" s="2" customFormat="1" ht="15.75">
      <c r="A49" s="31" t="s">
        <v>56</v>
      </c>
      <c r="B49" s="32" t="s">
        <v>98</v>
      </c>
      <c r="C49" s="33">
        <v>84</v>
      </c>
      <c r="D49" s="33">
        <v>84</v>
      </c>
      <c r="E49" s="33">
        <v>87</v>
      </c>
      <c r="F49" s="33" t="s">
        <v>131</v>
      </c>
      <c r="G49" s="33">
        <v>3</v>
      </c>
      <c r="H49" s="3">
        <f t="shared" si="6"/>
        <v>85</v>
      </c>
      <c r="I49" s="6">
        <f t="shared" si="7"/>
        <v>255</v>
      </c>
    </row>
    <row r="50" spans="1:9" s="2" customFormat="1" ht="15.75" customHeight="1">
      <c r="A50" s="31" t="s">
        <v>58</v>
      </c>
      <c r="B50" s="32" t="s">
        <v>98</v>
      </c>
      <c r="C50" s="33">
        <v>84</v>
      </c>
      <c r="D50" s="33">
        <v>84</v>
      </c>
      <c r="E50" s="33">
        <v>87</v>
      </c>
      <c r="F50" s="33" t="s">
        <v>131</v>
      </c>
      <c r="G50" s="33">
        <v>1</v>
      </c>
      <c r="H50" s="3">
        <f t="shared" si="6"/>
        <v>85</v>
      </c>
      <c r="I50" s="6">
        <f t="shared" si="7"/>
        <v>85</v>
      </c>
    </row>
    <row r="51" spans="1:9" s="2" customFormat="1" ht="15.75">
      <c r="A51" s="31" t="s">
        <v>60</v>
      </c>
      <c r="B51" s="32" t="s">
        <v>98</v>
      </c>
      <c r="C51" s="33">
        <v>84</v>
      </c>
      <c r="D51" s="33">
        <v>84</v>
      </c>
      <c r="E51" s="33">
        <v>87</v>
      </c>
      <c r="F51" s="33" t="s">
        <v>131</v>
      </c>
      <c r="G51" s="33">
        <v>3</v>
      </c>
      <c r="H51" s="3">
        <f t="shared" si="6"/>
        <v>85</v>
      </c>
      <c r="I51" s="6">
        <f t="shared" si="7"/>
        <v>255</v>
      </c>
    </row>
    <row r="52" spans="1:9" s="2" customFormat="1" ht="15.75">
      <c r="A52" s="31" t="s">
        <v>62</v>
      </c>
      <c r="B52" s="32" t="s">
        <v>98</v>
      </c>
      <c r="C52" s="33">
        <v>84</v>
      </c>
      <c r="D52" s="33">
        <v>84</v>
      </c>
      <c r="E52" s="33">
        <v>87</v>
      </c>
      <c r="F52" s="33" t="s">
        <v>131</v>
      </c>
      <c r="G52" s="33">
        <v>1</v>
      </c>
      <c r="H52" s="3">
        <f t="shared" si="6"/>
        <v>85</v>
      </c>
      <c r="I52" s="6">
        <f t="shared" si="7"/>
        <v>85</v>
      </c>
    </row>
    <row r="53" spans="1:9" s="2" customFormat="1" ht="15.75">
      <c r="A53" s="31" t="s">
        <v>63</v>
      </c>
      <c r="B53" s="32" t="s">
        <v>98</v>
      </c>
      <c r="C53" s="33">
        <v>84</v>
      </c>
      <c r="D53" s="33">
        <v>84</v>
      </c>
      <c r="E53" s="33">
        <v>87</v>
      </c>
      <c r="F53" s="33" t="s">
        <v>131</v>
      </c>
      <c r="G53" s="33">
        <v>1</v>
      </c>
      <c r="H53" s="3">
        <f t="shared" si="6"/>
        <v>85</v>
      </c>
      <c r="I53" s="6">
        <f t="shared" si="7"/>
        <v>85</v>
      </c>
    </row>
    <row r="54" spans="1:9" s="2" customFormat="1" ht="15.75">
      <c r="A54" s="31" t="s">
        <v>99</v>
      </c>
      <c r="B54" s="32" t="s">
        <v>98</v>
      </c>
      <c r="C54" s="33">
        <v>84</v>
      </c>
      <c r="D54" s="33">
        <v>84</v>
      </c>
      <c r="E54" s="33">
        <v>87</v>
      </c>
      <c r="F54" s="33" t="s">
        <v>131</v>
      </c>
      <c r="G54" s="33">
        <v>1</v>
      </c>
      <c r="H54" s="3">
        <f t="shared" si="6"/>
        <v>85</v>
      </c>
      <c r="I54" s="6">
        <f t="shared" si="7"/>
        <v>85</v>
      </c>
    </row>
    <row r="55" spans="1:9" s="2" customFormat="1" ht="15.75" customHeight="1">
      <c r="A55" s="31" t="s">
        <v>100</v>
      </c>
      <c r="B55" s="32" t="s">
        <v>98</v>
      </c>
      <c r="C55" s="33">
        <v>84</v>
      </c>
      <c r="D55" s="33">
        <v>84</v>
      </c>
      <c r="E55" s="33">
        <v>87</v>
      </c>
      <c r="F55" s="33" t="s">
        <v>131</v>
      </c>
      <c r="G55" s="33">
        <v>1</v>
      </c>
      <c r="H55" s="3">
        <f t="shared" si="6"/>
        <v>85</v>
      </c>
      <c r="I55" s="6">
        <f t="shared" si="7"/>
        <v>85</v>
      </c>
    </row>
    <row r="56" spans="1:9" s="2" customFormat="1" ht="15.75">
      <c r="A56" s="31" t="s">
        <v>101</v>
      </c>
      <c r="B56" s="32" t="s">
        <v>98</v>
      </c>
      <c r="C56" s="33">
        <v>84</v>
      </c>
      <c r="D56" s="33">
        <v>84</v>
      </c>
      <c r="E56" s="33">
        <v>87</v>
      </c>
      <c r="F56" s="33" t="s">
        <v>131</v>
      </c>
      <c r="G56" s="33">
        <v>3</v>
      </c>
      <c r="H56" s="3">
        <f t="shared" si="6"/>
        <v>85</v>
      </c>
      <c r="I56" s="6">
        <f t="shared" si="7"/>
        <v>255</v>
      </c>
    </row>
    <row r="57" spans="1:9" s="2" customFormat="1" ht="15.75">
      <c r="A57" s="31" t="s">
        <v>102</v>
      </c>
      <c r="B57" s="32" t="s">
        <v>98</v>
      </c>
      <c r="C57" s="33">
        <v>84</v>
      </c>
      <c r="D57" s="33">
        <v>84</v>
      </c>
      <c r="E57" s="33">
        <v>87</v>
      </c>
      <c r="F57" s="33" t="s">
        <v>131</v>
      </c>
      <c r="G57" s="33">
        <v>3</v>
      </c>
      <c r="H57" s="3">
        <f t="shared" si="6"/>
        <v>85</v>
      </c>
      <c r="I57" s="6">
        <f t="shared" si="7"/>
        <v>255</v>
      </c>
    </row>
    <row r="58" spans="1:9" s="2" customFormat="1" ht="18" customHeight="1">
      <c r="A58" s="31" t="s">
        <v>103</v>
      </c>
      <c r="B58" s="32" t="s">
        <v>98</v>
      </c>
      <c r="C58" s="33">
        <v>84</v>
      </c>
      <c r="D58" s="33">
        <v>84</v>
      </c>
      <c r="E58" s="33">
        <v>87</v>
      </c>
      <c r="F58" s="33" t="s">
        <v>131</v>
      </c>
      <c r="G58" s="33">
        <v>1</v>
      </c>
      <c r="H58" s="3">
        <f t="shared" si="6"/>
        <v>85</v>
      </c>
      <c r="I58" s="6">
        <f t="shared" si="7"/>
        <v>85</v>
      </c>
    </row>
    <row r="59" spans="1:9" s="2" customFormat="1" ht="15" customHeight="1">
      <c r="A59" s="23"/>
      <c r="B59" s="24"/>
      <c r="C59" s="23"/>
      <c r="D59" s="23"/>
      <c r="E59" s="23"/>
      <c r="F59" s="25"/>
      <c r="G59" s="25"/>
      <c r="H59" s="26"/>
      <c r="I59" s="5">
        <f>SUM(I48:I58)</f>
        <v>1785</v>
      </c>
    </row>
    <row r="60" spans="1:9" s="2" customFormat="1" ht="20.25" customHeight="1">
      <c r="A60" s="15" t="s">
        <v>67</v>
      </c>
      <c r="B60" s="15"/>
      <c r="C60" s="15"/>
      <c r="D60" s="15"/>
      <c r="E60" s="15"/>
      <c r="F60" s="15"/>
      <c r="G60" s="15"/>
      <c r="H60" s="15"/>
      <c r="I60" s="15"/>
    </row>
    <row r="61" spans="1:9" s="2" customFormat="1" ht="15.75" customHeight="1">
      <c r="A61" s="31" t="s">
        <v>104</v>
      </c>
      <c r="B61" s="32" t="s">
        <v>105</v>
      </c>
      <c r="C61" s="33">
        <v>7.9</v>
      </c>
      <c r="D61" s="33">
        <v>8.5</v>
      </c>
      <c r="E61" s="33">
        <v>7.6</v>
      </c>
      <c r="F61" s="33" t="s">
        <v>127</v>
      </c>
      <c r="G61" s="33">
        <v>205</v>
      </c>
      <c r="H61" s="3">
        <f t="shared" ref="H61:H64" si="8">(E61+D61+C61)/3</f>
        <v>8</v>
      </c>
      <c r="I61" s="6">
        <f t="shared" ref="I61:I64" si="9">H61*G61</f>
        <v>1640</v>
      </c>
    </row>
    <row r="62" spans="1:9" s="2" customFormat="1" ht="15.75" customHeight="1">
      <c r="A62" s="31" t="s">
        <v>106</v>
      </c>
      <c r="B62" s="32" t="s">
        <v>107</v>
      </c>
      <c r="C62" s="33">
        <v>295</v>
      </c>
      <c r="D62" s="33">
        <v>310</v>
      </c>
      <c r="E62" s="33">
        <v>295</v>
      </c>
      <c r="F62" s="33" t="s">
        <v>128</v>
      </c>
      <c r="G62" s="33">
        <v>3</v>
      </c>
      <c r="H62" s="3">
        <f t="shared" si="8"/>
        <v>300</v>
      </c>
      <c r="I62" s="6">
        <f t="shared" si="9"/>
        <v>900</v>
      </c>
    </row>
    <row r="63" spans="1:9" s="2" customFormat="1" ht="15.75" customHeight="1">
      <c r="A63" s="31" t="s">
        <v>108</v>
      </c>
      <c r="B63" s="32" t="s">
        <v>109</v>
      </c>
      <c r="C63" s="33">
        <v>167</v>
      </c>
      <c r="D63" s="33">
        <v>178</v>
      </c>
      <c r="E63" s="33">
        <v>165</v>
      </c>
      <c r="F63" s="33" t="s">
        <v>129</v>
      </c>
      <c r="G63" s="33">
        <v>3</v>
      </c>
      <c r="H63" s="3">
        <f t="shared" si="8"/>
        <v>170</v>
      </c>
      <c r="I63" s="6">
        <f t="shared" si="9"/>
        <v>510</v>
      </c>
    </row>
    <row r="64" spans="1:9" s="2" customFormat="1" ht="38.25">
      <c r="A64" s="31" t="s">
        <v>110</v>
      </c>
      <c r="B64" s="32" t="s">
        <v>57</v>
      </c>
      <c r="C64" s="33">
        <v>757</v>
      </c>
      <c r="D64" s="33">
        <v>731</v>
      </c>
      <c r="E64" s="33">
        <v>762</v>
      </c>
      <c r="F64" s="33" t="s">
        <v>130</v>
      </c>
      <c r="G64" s="33">
        <v>3</v>
      </c>
      <c r="H64" s="3">
        <f t="shared" si="8"/>
        <v>750</v>
      </c>
      <c r="I64" s="6">
        <f t="shared" si="9"/>
        <v>2250</v>
      </c>
    </row>
    <row r="65" spans="1:11" s="2" customFormat="1" ht="15.75">
      <c r="A65" s="23"/>
      <c r="B65" s="24"/>
      <c r="C65" s="23"/>
      <c r="D65" s="23"/>
      <c r="E65" s="23"/>
      <c r="F65" s="25"/>
      <c r="G65" s="25"/>
      <c r="H65" s="26"/>
      <c r="I65" s="5">
        <f>SUM(I61:I64)</f>
        <v>5300</v>
      </c>
    </row>
    <row r="66" spans="1:11" s="2" customFormat="1" ht="15.75">
      <c r="A66" s="15" t="s">
        <v>111</v>
      </c>
      <c r="B66" s="15"/>
      <c r="C66" s="15"/>
      <c r="D66" s="15"/>
      <c r="E66" s="15"/>
      <c r="F66" s="15"/>
      <c r="G66" s="15"/>
      <c r="H66" s="15"/>
      <c r="I66" s="15"/>
    </row>
    <row r="67" spans="1:11" s="2" customFormat="1" ht="28.5" customHeight="1">
      <c r="A67" s="31" t="s">
        <v>112</v>
      </c>
      <c r="B67" s="32" t="s">
        <v>59</v>
      </c>
      <c r="C67" s="33">
        <v>2</v>
      </c>
      <c r="D67" s="33">
        <v>1.96</v>
      </c>
      <c r="E67" s="33">
        <v>2.04</v>
      </c>
      <c r="F67" s="33" t="s">
        <v>8</v>
      </c>
      <c r="G67" s="33">
        <v>500</v>
      </c>
      <c r="H67" s="3">
        <f t="shared" ref="H67:H72" si="10">(E67+D67+C67)/3</f>
        <v>2</v>
      </c>
      <c r="I67" s="6">
        <f t="shared" ref="I67:I72" si="11">H67*G67</f>
        <v>1000</v>
      </c>
    </row>
    <row r="68" spans="1:11" s="2" customFormat="1" ht="28.5" customHeight="1">
      <c r="A68" s="31" t="s">
        <v>113</v>
      </c>
      <c r="B68" s="32" t="s">
        <v>61</v>
      </c>
      <c r="C68" s="33">
        <v>1.48</v>
      </c>
      <c r="D68" s="33">
        <v>1.7</v>
      </c>
      <c r="E68" s="33">
        <v>1.62</v>
      </c>
      <c r="F68" s="33" t="s">
        <v>124</v>
      </c>
      <c r="G68" s="33">
        <v>500</v>
      </c>
      <c r="H68" s="3">
        <f t="shared" si="10"/>
        <v>1.6000000000000003</v>
      </c>
      <c r="I68" s="6">
        <f t="shared" si="11"/>
        <v>800.00000000000011</v>
      </c>
    </row>
    <row r="69" spans="1:11" s="2" customFormat="1" ht="18.75" customHeight="1">
      <c r="A69" s="31" t="s">
        <v>114</v>
      </c>
      <c r="B69" s="32" t="s">
        <v>115</v>
      </c>
      <c r="C69" s="33">
        <v>3.02</v>
      </c>
      <c r="D69" s="33">
        <v>2.72</v>
      </c>
      <c r="E69" s="33">
        <v>2.96</v>
      </c>
      <c r="F69" s="33" t="s">
        <v>8</v>
      </c>
      <c r="G69" s="33">
        <v>500</v>
      </c>
      <c r="H69" s="3">
        <f t="shared" si="10"/>
        <v>2.9</v>
      </c>
      <c r="I69" s="6">
        <f t="shared" si="11"/>
        <v>1450</v>
      </c>
    </row>
    <row r="70" spans="1:11" s="2" customFormat="1" ht="18.75" customHeight="1">
      <c r="A70" s="31" t="s">
        <v>116</v>
      </c>
      <c r="B70" s="32" t="s">
        <v>117</v>
      </c>
      <c r="C70" s="33">
        <v>0.59</v>
      </c>
      <c r="D70" s="33">
        <v>0.62</v>
      </c>
      <c r="E70" s="33">
        <v>0.59</v>
      </c>
      <c r="F70" s="33" t="s">
        <v>125</v>
      </c>
      <c r="G70" s="33">
        <v>200</v>
      </c>
      <c r="H70" s="3">
        <f t="shared" si="10"/>
        <v>0.6</v>
      </c>
      <c r="I70" s="6">
        <f t="shared" si="11"/>
        <v>120</v>
      </c>
    </row>
    <row r="71" spans="1:11" s="2" customFormat="1" ht="18" customHeight="1">
      <c r="A71" s="31" t="s">
        <v>118</v>
      </c>
      <c r="B71" s="32" t="s">
        <v>119</v>
      </c>
      <c r="C71" s="33">
        <v>4</v>
      </c>
      <c r="D71" s="33">
        <v>4.05</v>
      </c>
      <c r="E71" s="33">
        <v>3.95</v>
      </c>
      <c r="F71" s="33" t="s">
        <v>126</v>
      </c>
      <c r="G71" s="33">
        <v>100</v>
      </c>
      <c r="H71" s="3">
        <f t="shared" si="10"/>
        <v>4</v>
      </c>
      <c r="I71" s="6">
        <f t="shared" si="11"/>
        <v>400</v>
      </c>
    </row>
    <row r="72" spans="1:11" s="2" customFormat="1" ht="19.5" customHeight="1">
      <c r="A72" s="31" t="s">
        <v>120</v>
      </c>
      <c r="B72" s="32" t="s">
        <v>121</v>
      </c>
      <c r="C72" s="33">
        <v>0.28000000000000003</v>
      </c>
      <c r="D72" s="33">
        <v>0.35</v>
      </c>
      <c r="E72" s="33">
        <v>0.27</v>
      </c>
      <c r="F72" s="33" t="s">
        <v>127</v>
      </c>
      <c r="G72" s="33">
        <v>510</v>
      </c>
      <c r="H72" s="3">
        <f t="shared" si="10"/>
        <v>0.3</v>
      </c>
      <c r="I72" s="6">
        <f t="shared" si="11"/>
        <v>153</v>
      </c>
    </row>
    <row r="73" spans="1:11" s="2" customFormat="1" ht="15.75">
      <c r="A73" s="27"/>
      <c r="B73" s="30"/>
      <c r="C73" s="37"/>
      <c r="D73" s="37"/>
      <c r="E73" s="37"/>
      <c r="F73" s="25"/>
      <c r="G73" s="25"/>
      <c r="H73" s="26"/>
      <c r="I73" s="5">
        <f>SUM(I67:I72)</f>
        <v>3923</v>
      </c>
    </row>
    <row r="74" spans="1:11" s="2" customFormat="1" ht="15.75">
      <c r="A74" s="15" t="s">
        <v>68</v>
      </c>
      <c r="B74" s="15"/>
      <c r="C74" s="15"/>
      <c r="D74" s="15"/>
      <c r="E74" s="15"/>
      <c r="F74" s="15"/>
      <c r="G74" s="15"/>
      <c r="H74" s="15"/>
      <c r="I74" s="15"/>
    </row>
    <row r="75" spans="1:11" s="2" customFormat="1" ht="15" customHeight="1">
      <c r="A75" s="31" t="s">
        <v>122</v>
      </c>
      <c r="B75" s="32" t="s">
        <v>123</v>
      </c>
      <c r="C75" s="33">
        <v>640</v>
      </c>
      <c r="D75" s="33">
        <v>620</v>
      </c>
      <c r="E75" s="33">
        <v>660</v>
      </c>
      <c r="F75" s="13" t="s">
        <v>9</v>
      </c>
      <c r="G75" s="13">
        <v>2</v>
      </c>
      <c r="H75" s="3">
        <f t="shared" ref="H75" si="12">(E75+D75+C75)/3</f>
        <v>640</v>
      </c>
      <c r="I75" s="6">
        <f t="shared" ref="I75" si="13">H75*G75</f>
        <v>1280</v>
      </c>
    </row>
    <row r="76" spans="1:11" s="2" customFormat="1" ht="15" customHeight="1">
      <c r="A76" s="38"/>
      <c r="B76" s="39"/>
      <c r="C76" s="23"/>
      <c r="D76" s="23"/>
      <c r="E76" s="23"/>
      <c r="F76" s="25"/>
      <c r="G76" s="25"/>
      <c r="H76" s="26"/>
      <c r="I76" s="5">
        <f>SUM(I75)</f>
        <v>1280</v>
      </c>
    </row>
    <row r="77" spans="1:11" s="2" customFormat="1" ht="15" customHeight="1">
      <c r="A77" s="31"/>
      <c r="B77" s="32"/>
      <c r="C77" s="21"/>
      <c r="D77" s="21"/>
      <c r="E77" s="21"/>
      <c r="F77" s="18"/>
      <c r="G77" s="18"/>
      <c r="H77" s="22"/>
      <c r="I77" s="19"/>
    </row>
    <row r="78" spans="1:11" s="20" customFormat="1" ht="15.75">
      <c r="A78" s="40"/>
      <c r="B78" s="45" t="s">
        <v>3</v>
      </c>
      <c r="C78" s="40"/>
      <c r="D78" s="40"/>
      <c r="E78" s="40"/>
      <c r="F78" s="40"/>
      <c r="G78" s="40"/>
      <c r="H78" s="41"/>
      <c r="I78" s="42">
        <f>I76+I73+I65+I59+I46+I26+I17</f>
        <v>207390</v>
      </c>
      <c r="J78" s="43"/>
      <c r="K78" s="43"/>
    </row>
    <row r="81" spans="2:11">
      <c r="K81" s="4"/>
    </row>
    <row r="82" spans="2:11">
      <c r="B82" s="10"/>
      <c r="C82" s="8"/>
      <c r="D82" s="8"/>
      <c r="E82" s="8"/>
      <c r="F82" s="8"/>
      <c r="G82" s="8"/>
      <c r="H82" s="10"/>
      <c r="I82" s="14"/>
    </row>
    <row r="83" spans="2:11" ht="18.75">
      <c r="B83" s="16" t="s">
        <v>1</v>
      </c>
      <c r="C83" s="16"/>
      <c r="D83" s="16"/>
      <c r="E83" s="16"/>
      <c r="F83" s="16"/>
      <c r="G83" s="16"/>
      <c r="H83" s="16"/>
      <c r="I83" s="16"/>
    </row>
    <row r="84" spans="2:11">
      <c r="B84" s="10"/>
      <c r="C84" s="8"/>
      <c r="D84" s="8"/>
      <c r="E84" s="8"/>
      <c r="F84" s="8"/>
      <c r="G84" s="8"/>
      <c r="H84" s="10"/>
      <c r="I84" s="14"/>
    </row>
    <row r="85" spans="2:11">
      <c r="B85" s="10"/>
      <c r="C85" s="8"/>
      <c r="D85" s="8"/>
      <c r="E85" s="8"/>
      <c r="F85" s="8"/>
      <c r="G85" s="8"/>
      <c r="H85" s="10"/>
      <c r="I85" s="14"/>
    </row>
  </sheetData>
  <mergeCells count="10">
    <mergeCell ref="A3:I3"/>
    <mergeCell ref="B6:I6"/>
    <mergeCell ref="B83:I83"/>
    <mergeCell ref="B1:I1"/>
    <mergeCell ref="A66:I66"/>
    <mergeCell ref="A18:I18"/>
    <mergeCell ref="A27:I27"/>
    <mergeCell ref="A47:I47"/>
    <mergeCell ref="A60:I60"/>
    <mergeCell ref="A74:I74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 </cp:lastModifiedBy>
  <cp:lastPrinted>2011-07-21T10:56:36Z</cp:lastPrinted>
  <dcterms:created xsi:type="dcterms:W3CDTF">2011-04-29T05:23:10Z</dcterms:created>
  <dcterms:modified xsi:type="dcterms:W3CDTF">2011-07-21T10:56:39Z</dcterms:modified>
</cp:coreProperties>
</file>