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мирнов ИвТЭЦ-3\запросы\актуализация схемы теплоснабжения\"/>
    </mc:Choice>
  </mc:AlternateContent>
  <bookViews>
    <workbookView xWindow="-120" yWindow="-120" windowWidth="29040" windowHeight="15990" tabRatio="954" activeTab="1"/>
  </bookViews>
  <sheets>
    <sheet name="ИК.0" sheetId="169" r:id="rId1"/>
    <sheet name="ИК.1" sheetId="136" r:id="rId2"/>
    <sheet name="ИК.2" sheetId="162" r:id="rId3"/>
    <sheet name="ИК.3" sheetId="154" r:id="rId4"/>
    <sheet name="ИК.4" sheetId="138" r:id="rId5"/>
    <sheet name="ИК.5" sheetId="155" r:id="rId6"/>
    <sheet name="ИК.6" sheetId="156" r:id="rId7"/>
    <sheet name="ИК.7" sheetId="157" r:id="rId8"/>
    <sheet name="ИК.8" sheetId="158" r:id="rId9"/>
    <sheet name="ИК.9" sheetId="159" r:id="rId10"/>
    <sheet name="ИК.10" sheetId="165" r:id="rId11"/>
    <sheet name="ИК.11" sheetId="166" r:id="rId12"/>
    <sheet name="ИК.12" sheetId="146" r:id="rId13"/>
    <sheet name="ИК.13" sheetId="160" r:id="rId14"/>
    <sheet name="ИК.14" sheetId="161" r:id="rId15"/>
    <sheet name="ИК.15" sheetId="164" r:id="rId16"/>
    <sheet name="ИК.16" sheetId="150" r:id="rId17"/>
  </sheets>
  <externalReferences>
    <externalReference r:id="rId18"/>
    <externalReference r:id="rId19"/>
  </externalReferences>
  <definedNames>
    <definedName name="Excel_BuiltIn_Print_Area_1" localSheetId="11">[1]динам!$A$1:$K$18</definedName>
    <definedName name="Excel_BuiltIn_Print_Area_1" localSheetId="14">[2]динам!$A$1:$K$18</definedName>
    <definedName name="Excel_BuiltIn_Print_Area_1">[2]динам!$A$1:$K$18</definedName>
    <definedName name="OLE_LINK1" localSheetId="1">ИК.1!#REF!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9" i="165" l="1"/>
  <c r="I339" i="165"/>
  <c r="E278" i="165" l="1"/>
  <c r="I278" i="165"/>
  <c r="E248" i="165" l="1"/>
  <c r="I248" i="165"/>
  <c r="E217" i="165" l="1"/>
  <c r="I217" i="165"/>
  <c r="E36" i="165" l="1"/>
  <c r="I36" i="165"/>
  <c r="E5" i="165" l="1"/>
  <c r="I5" i="165"/>
  <c r="I1105" i="165" l="1"/>
  <c r="I1104" i="165"/>
  <c r="I1103" i="165"/>
  <c r="I1102" i="165"/>
  <c r="I1101" i="165"/>
  <c r="I1100" i="165"/>
  <c r="I1099" i="165"/>
  <c r="I1098" i="165"/>
  <c r="I1097" i="165"/>
  <c r="I1096" i="165"/>
  <c r="I1095" i="165"/>
  <c r="I1094" i="165"/>
  <c r="I1093" i="165"/>
  <c r="I1092" i="165"/>
  <c r="I1091" i="165"/>
  <c r="I1090" i="165"/>
  <c r="I1089" i="165"/>
  <c r="I1088" i="165"/>
  <c r="I1087" i="165"/>
  <c r="I1086" i="165"/>
  <c r="I1085" i="165"/>
  <c r="I1084" i="165"/>
  <c r="I1083" i="165"/>
  <c r="I1082" i="165"/>
  <c r="I1081" i="165"/>
  <c r="I1080" i="165"/>
  <c r="I1079" i="165"/>
  <c r="I1078" i="165"/>
  <c r="I1077" i="165"/>
  <c r="I1076" i="165"/>
  <c r="I1075" i="165"/>
  <c r="I1074" i="165"/>
  <c r="I1073" i="165"/>
  <c r="I1072" i="165"/>
  <c r="I1071" i="165"/>
  <c r="I1070" i="165"/>
  <c r="I1069" i="165"/>
  <c r="I1068" i="165"/>
  <c r="I1067" i="165"/>
  <c r="I1066" i="165"/>
  <c r="I1065" i="165"/>
  <c r="I1064" i="165"/>
  <c r="I1063" i="165"/>
  <c r="I1062" i="165"/>
  <c r="I1061" i="165"/>
  <c r="I1060" i="165"/>
  <c r="I1059" i="165"/>
  <c r="I1058" i="165"/>
  <c r="I1057" i="165"/>
  <c r="I1056" i="165"/>
  <c r="I1055" i="165"/>
  <c r="I1054" i="165"/>
  <c r="I1053" i="165"/>
  <c r="I1052" i="165"/>
  <c r="I1051" i="165"/>
  <c r="I1050" i="165"/>
  <c r="I1049" i="165"/>
  <c r="I1048" i="165"/>
  <c r="I1047" i="165"/>
  <c r="I1046" i="165"/>
  <c r="I1045" i="165"/>
  <c r="I1044" i="165"/>
  <c r="I1043" i="165"/>
  <c r="I1042" i="165"/>
  <c r="I1041" i="165"/>
  <c r="I1040" i="165"/>
  <c r="I1039" i="165"/>
  <c r="I1038" i="165"/>
  <c r="I1037" i="165"/>
  <c r="I1036" i="165"/>
  <c r="I1035" i="165"/>
  <c r="I1034" i="165"/>
  <c r="I1033" i="165"/>
  <c r="I1032" i="165"/>
  <c r="I1031" i="165"/>
  <c r="I1030" i="165"/>
  <c r="I1029" i="165"/>
  <c r="I1028" i="165"/>
  <c r="I1027" i="165"/>
  <c r="I1026" i="165"/>
  <c r="I1025" i="165"/>
  <c r="I1024" i="165"/>
  <c r="I1023" i="165"/>
  <c r="I1022" i="165"/>
  <c r="I1021" i="165"/>
  <c r="I1020" i="165"/>
  <c r="I1019" i="165"/>
  <c r="I1018" i="165"/>
  <c r="I1017" i="165"/>
  <c r="I1016" i="165"/>
  <c r="I1015" i="165"/>
  <c r="I1014" i="165"/>
  <c r="I1013" i="165"/>
  <c r="I1012" i="165"/>
  <c r="I1011" i="165"/>
  <c r="I1010" i="165"/>
  <c r="I1009" i="165"/>
  <c r="I1008" i="165"/>
  <c r="I1007" i="165"/>
  <c r="I1006" i="165"/>
  <c r="I1005" i="165"/>
  <c r="I1004" i="165"/>
  <c r="I1003" i="165"/>
  <c r="I1002" i="165"/>
  <c r="I1001" i="165"/>
  <c r="I1000" i="165"/>
  <c r="I999" i="165"/>
  <c r="I998" i="165"/>
  <c r="I997" i="165"/>
  <c r="I996" i="165"/>
  <c r="I995" i="165"/>
  <c r="I994" i="165"/>
  <c r="I993" i="165"/>
  <c r="I992" i="165"/>
  <c r="I991" i="165"/>
  <c r="I990" i="165"/>
  <c r="I989" i="165"/>
  <c r="I988" i="165"/>
  <c r="I987" i="165"/>
  <c r="I986" i="165"/>
  <c r="I985" i="165"/>
  <c r="I984" i="165"/>
  <c r="I983" i="165"/>
  <c r="I982" i="165"/>
  <c r="I981" i="165"/>
  <c r="I980" i="165"/>
  <c r="I979" i="165"/>
  <c r="I978" i="165"/>
  <c r="I977" i="165"/>
  <c r="I976" i="165"/>
  <c r="I975" i="165"/>
  <c r="I974" i="165"/>
  <c r="I973" i="165"/>
  <c r="I972" i="165"/>
  <c r="I971" i="165"/>
  <c r="I970" i="165"/>
  <c r="I969" i="165"/>
  <c r="I968" i="165"/>
  <c r="I967" i="165"/>
  <c r="I966" i="165"/>
  <c r="I965" i="165"/>
  <c r="I964" i="165"/>
  <c r="I963" i="165"/>
  <c r="I962" i="165"/>
  <c r="I961" i="165"/>
  <c r="I960" i="165"/>
  <c r="I959" i="165"/>
  <c r="I958" i="165"/>
  <c r="I957" i="165"/>
  <c r="I956" i="165"/>
  <c r="I955" i="165"/>
  <c r="I954" i="165"/>
  <c r="I953" i="165"/>
  <c r="I952" i="165"/>
  <c r="I951" i="165"/>
  <c r="I950" i="165"/>
  <c r="I949" i="165"/>
  <c r="I948" i="165"/>
  <c r="I947" i="165"/>
  <c r="I946" i="165"/>
  <c r="I945" i="165"/>
  <c r="I944" i="165"/>
  <c r="I943" i="165"/>
  <c r="I942" i="165"/>
  <c r="I941" i="165"/>
  <c r="I940" i="165"/>
  <c r="I939" i="165"/>
  <c r="I938" i="165"/>
  <c r="I937" i="165"/>
  <c r="I936" i="165"/>
  <c r="I935" i="165"/>
  <c r="I934" i="165"/>
  <c r="I933" i="165"/>
  <c r="I932" i="165"/>
  <c r="I931" i="165"/>
  <c r="I930" i="165"/>
  <c r="I929" i="165"/>
  <c r="I928" i="165"/>
  <c r="I927" i="165"/>
  <c r="I926" i="165"/>
  <c r="I925" i="165"/>
  <c r="I924" i="165"/>
  <c r="I923" i="165"/>
  <c r="I922" i="165"/>
  <c r="I921" i="165"/>
  <c r="I920" i="165"/>
  <c r="I919" i="165"/>
  <c r="I918" i="165"/>
  <c r="I917" i="165"/>
  <c r="I916" i="165"/>
  <c r="I915" i="165"/>
  <c r="I914" i="165"/>
  <c r="I913" i="165"/>
  <c r="I912" i="165"/>
  <c r="I911" i="165"/>
  <c r="I910" i="165"/>
  <c r="I909" i="165"/>
  <c r="I908" i="165"/>
  <c r="I907" i="165"/>
  <c r="I906" i="165"/>
  <c r="I905" i="165"/>
  <c r="I904" i="165"/>
  <c r="I903" i="165"/>
  <c r="I902" i="165"/>
  <c r="I901" i="165"/>
  <c r="I900" i="165"/>
  <c r="I899" i="165"/>
  <c r="I898" i="165"/>
  <c r="I897" i="165"/>
  <c r="I896" i="165"/>
  <c r="I895" i="165"/>
  <c r="I894" i="165"/>
  <c r="I893" i="165"/>
  <c r="I892" i="165"/>
  <c r="I891" i="165"/>
  <c r="I890" i="165"/>
  <c r="I889" i="165"/>
  <c r="I888" i="165"/>
  <c r="I887" i="165"/>
  <c r="I886" i="165"/>
  <c r="I885" i="165"/>
  <c r="I884" i="165"/>
  <c r="I883" i="165"/>
  <c r="I882" i="165"/>
  <c r="I881" i="165"/>
  <c r="I880" i="165"/>
  <c r="I879" i="165"/>
  <c r="I878" i="165"/>
  <c r="I877" i="165"/>
  <c r="I876" i="165"/>
  <c r="I875" i="165"/>
  <c r="I874" i="165"/>
  <c r="I873" i="165"/>
  <c r="I872" i="165"/>
  <c r="I871" i="165"/>
  <c r="I870" i="165"/>
  <c r="I869" i="165"/>
  <c r="I868" i="165"/>
  <c r="I867" i="165"/>
  <c r="I866" i="165"/>
  <c r="I865" i="165"/>
  <c r="I864" i="165"/>
  <c r="I863" i="165"/>
  <c r="I862" i="165"/>
  <c r="I861" i="165"/>
  <c r="I860" i="165"/>
  <c r="I859" i="165"/>
  <c r="I858" i="165"/>
  <c r="I857" i="165"/>
  <c r="I856" i="165"/>
  <c r="I855" i="165"/>
  <c r="I854" i="165"/>
  <c r="I853" i="165"/>
  <c r="I852" i="165"/>
  <c r="I851" i="165"/>
  <c r="I850" i="165"/>
  <c r="I849" i="165"/>
  <c r="I848" i="165"/>
  <c r="I847" i="165"/>
  <c r="I846" i="165"/>
  <c r="I845" i="165"/>
  <c r="I844" i="165"/>
  <c r="I843" i="165"/>
  <c r="I842" i="165"/>
  <c r="I841" i="165"/>
  <c r="I840" i="165"/>
  <c r="I839" i="165"/>
  <c r="I838" i="165"/>
  <c r="I837" i="165"/>
  <c r="I836" i="165"/>
  <c r="I835" i="165"/>
  <c r="I834" i="165"/>
  <c r="I833" i="165"/>
  <c r="I832" i="165"/>
  <c r="I831" i="165"/>
  <c r="I830" i="165"/>
  <c r="I829" i="165"/>
  <c r="I828" i="165"/>
  <c r="I827" i="165"/>
  <c r="I826" i="165"/>
  <c r="I825" i="165"/>
  <c r="I824" i="165"/>
  <c r="I823" i="165"/>
  <c r="I822" i="165"/>
  <c r="I821" i="165"/>
  <c r="I820" i="165"/>
  <c r="I819" i="165"/>
  <c r="I818" i="165"/>
  <c r="I817" i="165"/>
  <c r="I816" i="165"/>
  <c r="I815" i="165"/>
  <c r="I814" i="165"/>
  <c r="I813" i="165"/>
  <c r="I812" i="165"/>
  <c r="I811" i="165"/>
  <c r="I810" i="165"/>
  <c r="I809" i="165"/>
  <c r="I808" i="165"/>
  <c r="I807" i="165"/>
  <c r="I806" i="165"/>
  <c r="I805" i="165"/>
  <c r="I804" i="165"/>
  <c r="I803" i="165"/>
  <c r="I802" i="165"/>
  <c r="I801" i="165"/>
  <c r="I800" i="165"/>
  <c r="I799" i="165"/>
  <c r="I798" i="165"/>
  <c r="I797" i="165"/>
  <c r="I796" i="165"/>
  <c r="I795" i="165"/>
  <c r="I794" i="165"/>
  <c r="I793" i="165"/>
  <c r="I792" i="165"/>
  <c r="I791" i="165"/>
  <c r="I790" i="165"/>
  <c r="I789" i="165"/>
  <c r="I788" i="165"/>
  <c r="I787" i="165"/>
  <c r="I786" i="165"/>
  <c r="I785" i="165"/>
  <c r="I784" i="165"/>
  <c r="I783" i="165"/>
  <c r="I782" i="165"/>
  <c r="I781" i="165"/>
  <c r="I780" i="165"/>
  <c r="I779" i="165"/>
  <c r="I778" i="165"/>
  <c r="I777" i="165"/>
  <c r="I776" i="165"/>
  <c r="I775" i="165"/>
  <c r="I774" i="165"/>
  <c r="I773" i="165"/>
  <c r="I772" i="165"/>
  <c r="I771" i="165"/>
  <c r="I770" i="165"/>
  <c r="I769" i="165"/>
  <c r="I768" i="165"/>
  <c r="I767" i="165"/>
  <c r="I766" i="165"/>
  <c r="I765" i="165"/>
  <c r="I764" i="165"/>
  <c r="I763" i="165"/>
  <c r="I762" i="165"/>
  <c r="I761" i="165"/>
  <c r="I760" i="165"/>
  <c r="I759" i="165"/>
  <c r="I758" i="165"/>
  <c r="I757" i="165"/>
  <c r="I756" i="165"/>
  <c r="I755" i="165"/>
  <c r="I754" i="165"/>
  <c r="I753" i="165"/>
  <c r="I752" i="165"/>
  <c r="I751" i="165"/>
  <c r="I750" i="165"/>
  <c r="I749" i="165"/>
  <c r="I748" i="165"/>
  <c r="I747" i="165"/>
  <c r="I746" i="165"/>
  <c r="I745" i="165"/>
  <c r="I744" i="165"/>
  <c r="I743" i="165"/>
  <c r="I742" i="165"/>
  <c r="I741" i="165"/>
  <c r="E1105" i="165"/>
  <c r="E1104" i="165"/>
  <c r="E1103" i="165"/>
  <c r="E1102" i="165"/>
  <c r="E1101" i="165"/>
  <c r="E1100" i="165"/>
  <c r="E1099" i="165"/>
  <c r="E1098" i="165"/>
  <c r="E1097" i="165"/>
  <c r="E1096" i="165"/>
  <c r="E1095" i="165"/>
  <c r="E1094" i="165"/>
  <c r="E1093" i="165"/>
  <c r="E1092" i="165"/>
  <c r="E1091" i="165"/>
  <c r="E1090" i="165"/>
  <c r="E1089" i="165"/>
  <c r="E1088" i="165"/>
  <c r="E1087" i="165"/>
  <c r="E1086" i="165"/>
  <c r="E1085" i="165"/>
  <c r="E1084" i="165"/>
  <c r="E1083" i="165"/>
  <c r="E1082" i="165"/>
  <c r="E1081" i="165"/>
  <c r="E1080" i="165"/>
  <c r="E1079" i="165"/>
  <c r="E1078" i="165"/>
  <c r="E1077" i="165"/>
  <c r="E1076" i="165"/>
  <c r="E1075" i="165"/>
  <c r="E1074" i="165"/>
  <c r="E1073" i="165"/>
  <c r="E1072" i="165"/>
  <c r="E1071" i="165"/>
  <c r="E1070" i="165"/>
  <c r="E1069" i="165"/>
  <c r="E1068" i="165"/>
  <c r="E1067" i="165"/>
  <c r="E1066" i="165"/>
  <c r="E1065" i="165"/>
  <c r="E1064" i="165"/>
  <c r="E1063" i="165"/>
  <c r="E1062" i="165"/>
  <c r="E1061" i="165"/>
  <c r="E1060" i="165"/>
  <c r="E1059" i="165"/>
  <c r="E1058" i="165"/>
  <c r="E1057" i="165"/>
  <c r="E1056" i="165"/>
  <c r="E1055" i="165"/>
  <c r="E1054" i="165"/>
  <c r="E1053" i="165"/>
  <c r="E1052" i="165"/>
  <c r="E1051" i="165"/>
  <c r="E1050" i="165"/>
  <c r="E1049" i="165"/>
  <c r="E1048" i="165"/>
  <c r="E1047" i="165"/>
  <c r="E1046" i="165"/>
  <c r="E1045" i="165"/>
  <c r="E1044" i="165"/>
  <c r="E1043" i="165"/>
  <c r="E1042" i="165"/>
  <c r="E1041" i="165"/>
  <c r="E1040" i="165"/>
  <c r="E1039" i="165"/>
  <c r="E1038" i="165"/>
  <c r="E1037" i="165"/>
  <c r="E1036" i="165"/>
  <c r="E1035" i="165"/>
  <c r="E1034" i="165"/>
  <c r="E1033" i="165"/>
  <c r="E1032" i="165"/>
  <c r="E1031" i="165"/>
  <c r="E1030" i="165"/>
  <c r="E1029" i="165"/>
  <c r="E1028" i="165"/>
  <c r="E1027" i="165"/>
  <c r="E1026" i="165"/>
  <c r="E1025" i="165"/>
  <c r="E1024" i="165"/>
  <c r="E1023" i="165"/>
  <c r="E1022" i="165"/>
  <c r="E1021" i="165"/>
  <c r="E1020" i="165"/>
  <c r="E1019" i="165"/>
  <c r="E1018" i="165"/>
  <c r="E1017" i="165"/>
  <c r="E1016" i="165"/>
  <c r="E1015" i="165"/>
  <c r="E1014" i="165"/>
  <c r="E1013" i="165"/>
  <c r="E1012" i="165"/>
  <c r="E1011" i="165"/>
  <c r="E1010" i="165"/>
  <c r="E1009" i="165"/>
  <c r="E1008" i="165"/>
  <c r="E1007" i="165"/>
  <c r="E1006" i="165"/>
  <c r="E1005" i="165"/>
  <c r="E1004" i="165"/>
  <c r="E1003" i="165"/>
  <c r="E1002" i="165"/>
  <c r="E1001" i="165"/>
  <c r="E1000" i="165"/>
  <c r="E999" i="165"/>
  <c r="E998" i="165"/>
  <c r="E997" i="165"/>
  <c r="E996" i="165"/>
  <c r="E995" i="165"/>
  <c r="E994" i="165"/>
  <c r="E993" i="165"/>
  <c r="E992" i="165"/>
  <c r="E991" i="165"/>
  <c r="E990" i="165"/>
  <c r="E989" i="165"/>
  <c r="E988" i="165"/>
  <c r="E987" i="165"/>
  <c r="E986" i="165"/>
  <c r="E985" i="165"/>
  <c r="E984" i="165"/>
  <c r="E983" i="165"/>
  <c r="E982" i="165"/>
  <c r="E981" i="165"/>
  <c r="E980" i="165"/>
  <c r="E979" i="165"/>
  <c r="E978" i="165"/>
  <c r="E977" i="165"/>
  <c r="E976" i="165"/>
  <c r="E975" i="165"/>
  <c r="E974" i="165"/>
  <c r="E973" i="165"/>
  <c r="E972" i="165"/>
  <c r="E971" i="165"/>
  <c r="E970" i="165"/>
  <c r="E969" i="165"/>
  <c r="E968" i="165"/>
  <c r="E967" i="165"/>
  <c r="E966" i="165"/>
  <c r="E965" i="165"/>
  <c r="E964" i="165"/>
  <c r="E963" i="165"/>
  <c r="E962" i="165"/>
  <c r="E961" i="165"/>
  <c r="E960" i="165"/>
  <c r="E959" i="165"/>
  <c r="E958" i="165"/>
  <c r="E957" i="165"/>
  <c r="E956" i="165"/>
  <c r="E955" i="165"/>
  <c r="E954" i="165"/>
  <c r="E953" i="165"/>
  <c r="E952" i="165"/>
  <c r="E951" i="165"/>
  <c r="E950" i="165"/>
  <c r="E949" i="165"/>
  <c r="E948" i="165"/>
  <c r="E947" i="165"/>
  <c r="E946" i="165"/>
  <c r="E945" i="165"/>
  <c r="E944" i="165"/>
  <c r="E943" i="165"/>
  <c r="E942" i="165"/>
  <c r="E941" i="165"/>
  <c r="E940" i="165"/>
  <c r="E939" i="165"/>
  <c r="E938" i="165"/>
  <c r="E937" i="165"/>
  <c r="E936" i="165"/>
  <c r="E935" i="165"/>
  <c r="E934" i="165"/>
  <c r="E933" i="165"/>
  <c r="E932" i="165"/>
  <c r="E931" i="165"/>
  <c r="E930" i="165"/>
  <c r="E929" i="165"/>
  <c r="E928" i="165"/>
  <c r="E927" i="165"/>
  <c r="E926" i="165"/>
  <c r="E925" i="165"/>
  <c r="E924" i="165"/>
  <c r="E923" i="165"/>
  <c r="E922" i="165"/>
  <c r="E921" i="165"/>
  <c r="E920" i="165"/>
  <c r="E919" i="165"/>
  <c r="E918" i="165"/>
  <c r="E917" i="165"/>
  <c r="E916" i="165"/>
  <c r="E915" i="165"/>
  <c r="E914" i="165"/>
  <c r="E913" i="165"/>
  <c r="E912" i="165"/>
  <c r="E911" i="165"/>
  <c r="E910" i="165"/>
  <c r="E909" i="165"/>
  <c r="E908" i="165"/>
  <c r="E907" i="165"/>
  <c r="E906" i="165"/>
  <c r="E905" i="165"/>
  <c r="E904" i="165"/>
  <c r="E903" i="165"/>
  <c r="E902" i="165"/>
  <c r="E901" i="165"/>
  <c r="E900" i="165"/>
  <c r="E899" i="165"/>
  <c r="E898" i="165"/>
  <c r="E897" i="165"/>
  <c r="E896" i="165"/>
  <c r="E895" i="165"/>
  <c r="E894" i="165"/>
  <c r="E893" i="165"/>
  <c r="E892" i="165"/>
  <c r="E891" i="165"/>
  <c r="E890" i="165"/>
  <c r="E889" i="165"/>
  <c r="E888" i="165"/>
  <c r="E887" i="165"/>
  <c r="E886" i="165"/>
  <c r="E885" i="165"/>
  <c r="E884" i="165"/>
  <c r="E883" i="165"/>
  <c r="E882" i="165"/>
  <c r="E881" i="165"/>
  <c r="E880" i="165"/>
  <c r="E879" i="165"/>
  <c r="E878" i="165"/>
  <c r="E877" i="165"/>
  <c r="E876" i="165"/>
  <c r="E875" i="165"/>
  <c r="E874" i="165"/>
  <c r="E873" i="165"/>
  <c r="E872" i="165"/>
  <c r="E871" i="165"/>
  <c r="E870" i="165"/>
  <c r="E869" i="165"/>
  <c r="E868" i="165"/>
  <c r="E867" i="165"/>
  <c r="E866" i="165"/>
  <c r="E865" i="165"/>
  <c r="E864" i="165"/>
  <c r="E863" i="165"/>
  <c r="E862" i="165"/>
  <c r="E861" i="165"/>
  <c r="E860" i="165"/>
  <c r="E859" i="165"/>
  <c r="E858" i="165"/>
  <c r="E857" i="165"/>
  <c r="E856" i="165"/>
  <c r="E855" i="165"/>
  <c r="E854" i="165"/>
  <c r="E853" i="165"/>
  <c r="E852" i="165"/>
  <c r="E851" i="165"/>
  <c r="E850" i="165"/>
  <c r="E849" i="165"/>
  <c r="E848" i="165"/>
  <c r="E847" i="165"/>
  <c r="E846" i="165"/>
  <c r="E845" i="165"/>
  <c r="E844" i="165"/>
  <c r="E843" i="165"/>
  <c r="E842" i="165"/>
  <c r="E841" i="165"/>
  <c r="E840" i="165"/>
  <c r="E839" i="165"/>
  <c r="E838" i="165"/>
  <c r="E837" i="165"/>
  <c r="E836" i="165"/>
  <c r="E835" i="165"/>
  <c r="E834" i="165"/>
  <c r="E833" i="165"/>
  <c r="E832" i="165"/>
  <c r="E831" i="165"/>
  <c r="E830" i="165"/>
  <c r="E829" i="165"/>
  <c r="E828" i="165"/>
  <c r="E827" i="165"/>
  <c r="E826" i="165"/>
  <c r="E825" i="165"/>
  <c r="E824" i="165"/>
  <c r="E823" i="165"/>
  <c r="E822" i="165"/>
  <c r="E821" i="165"/>
  <c r="E820" i="165"/>
  <c r="E819" i="165"/>
  <c r="E818" i="165"/>
  <c r="E817" i="165"/>
  <c r="E816" i="165"/>
  <c r="E815" i="165"/>
  <c r="E814" i="165"/>
  <c r="E813" i="165"/>
  <c r="E812" i="165"/>
  <c r="E811" i="165"/>
  <c r="E810" i="165"/>
  <c r="E809" i="165"/>
  <c r="E808" i="165"/>
  <c r="E807" i="165"/>
  <c r="E806" i="165"/>
  <c r="E805" i="165"/>
  <c r="E804" i="165"/>
  <c r="E803" i="165"/>
  <c r="E802" i="165"/>
  <c r="E801" i="165"/>
  <c r="E800" i="165"/>
  <c r="E799" i="165"/>
  <c r="E798" i="165"/>
  <c r="E797" i="165"/>
  <c r="E796" i="165"/>
  <c r="E795" i="165"/>
  <c r="E794" i="165"/>
  <c r="E793" i="165"/>
  <c r="E792" i="165"/>
  <c r="E791" i="165"/>
  <c r="E790" i="165"/>
  <c r="E789" i="165"/>
  <c r="E788" i="165"/>
  <c r="E787" i="165"/>
  <c r="E786" i="165"/>
  <c r="E785" i="165"/>
  <c r="E784" i="165"/>
  <c r="E783" i="165"/>
  <c r="E782" i="165"/>
  <c r="E781" i="165"/>
  <c r="E780" i="165"/>
  <c r="E779" i="165"/>
  <c r="E778" i="165"/>
  <c r="E777" i="165"/>
  <c r="E776" i="165"/>
  <c r="E775" i="165"/>
  <c r="E774" i="165"/>
  <c r="E773" i="165"/>
  <c r="E772" i="165"/>
  <c r="I737" i="165"/>
  <c r="I736" i="165"/>
  <c r="I735" i="165"/>
  <c r="I734" i="165"/>
  <c r="I733" i="165"/>
  <c r="I732" i="165"/>
  <c r="I731" i="165"/>
  <c r="I730" i="165"/>
  <c r="I729" i="165"/>
  <c r="I728" i="165"/>
  <c r="I727" i="165"/>
  <c r="I726" i="165"/>
  <c r="I725" i="165"/>
  <c r="I724" i="165"/>
  <c r="I723" i="165"/>
  <c r="I722" i="165"/>
  <c r="I721" i="165"/>
  <c r="I720" i="165"/>
  <c r="I719" i="165"/>
  <c r="I718" i="165"/>
  <c r="I717" i="165"/>
  <c r="I716" i="165"/>
  <c r="I715" i="165"/>
  <c r="I714" i="165"/>
  <c r="I713" i="165"/>
  <c r="I712" i="165"/>
  <c r="I711" i="165"/>
  <c r="I710" i="165"/>
  <c r="I709" i="165"/>
  <c r="I708" i="165"/>
  <c r="I707" i="165"/>
  <c r="I706" i="165"/>
  <c r="I705" i="165"/>
  <c r="I704" i="165"/>
  <c r="I703" i="165"/>
  <c r="I702" i="165"/>
  <c r="I701" i="165"/>
  <c r="I700" i="165"/>
  <c r="I699" i="165"/>
  <c r="I698" i="165"/>
  <c r="I697" i="165"/>
  <c r="I696" i="165"/>
  <c r="I695" i="165"/>
  <c r="I694" i="165"/>
  <c r="I693" i="165"/>
  <c r="I692" i="165"/>
  <c r="I691" i="165"/>
  <c r="I690" i="165"/>
  <c r="I689" i="165"/>
  <c r="I688" i="165"/>
  <c r="I687" i="165"/>
  <c r="I686" i="165"/>
  <c r="I685" i="165"/>
  <c r="I684" i="165"/>
  <c r="I683" i="165"/>
  <c r="I682" i="165"/>
  <c r="I681" i="165"/>
  <c r="I680" i="165"/>
  <c r="I679" i="165"/>
  <c r="I678" i="165"/>
  <c r="I677" i="165"/>
  <c r="I676" i="165"/>
  <c r="I675" i="165"/>
  <c r="I674" i="165"/>
  <c r="I673" i="165"/>
  <c r="I672" i="165"/>
  <c r="I671" i="165"/>
  <c r="I670" i="165"/>
  <c r="I669" i="165"/>
  <c r="I668" i="165"/>
  <c r="I667" i="165"/>
  <c r="I666" i="165"/>
  <c r="I665" i="165"/>
  <c r="I664" i="165"/>
  <c r="I663" i="165"/>
  <c r="I662" i="165"/>
  <c r="I661" i="165"/>
  <c r="I660" i="165"/>
  <c r="I659" i="165"/>
  <c r="I658" i="165"/>
  <c r="I657" i="165"/>
  <c r="I656" i="165"/>
  <c r="I655" i="165"/>
  <c r="I654" i="165"/>
  <c r="I653" i="165"/>
  <c r="I652" i="165"/>
  <c r="I651" i="165"/>
  <c r="I650" i="165"/>
  <c r="I649" i="165"/>
  <c r="I648" i="165"/>
  <c r="I647" i="165"/>
  <c r="I646" i="165"/>
  <c r="I645" i="165"/>
  <c r="I644" i="165"/>
  <c r="I643" i="165"/>
  <c r="I642" i="165"/>
  <c r="I641" i="165"/>
  <c r="I640" i="165"/>
  <c r="I639" i="165"/>
  <c r="I638" i="165"/>
  <c r="I637" i="165"/>
  <c r="I636" i="165"/>
  <c r="I635" i="165"/>
  <c r="I634" i="165"/>
  <c r="I633" i="165"/>
  <c r="I632" i="165"/>
  <c r="I631" i="165"/>
  <c r="I630" i="165"/>
  <c r="I629" i="165"/>
  <c r="I628" i="165"/>
  <c r="I627" i="165"/>
  <c r="I626" i="165"/>
  <c r="I625" i="165"/>
  <c r="I624" i="165"/>
  <c r="I623" i="165"/>
  <c r="I622" i="165"/>
  <c r="I621" i="165"/>
  <c r="I620" i="165"/>
  <c r="I619" i="165"/>
  <c r="I618" i="165"/>
  <c r="I617" i="165"/>
  <c r="I616" i="165"/>
  <c r="I615" i="165"/>
  <c r="I614" i="165"/>
  <c r="I613" i="165"/>
  <c r="I612" i="165"/>
  <c r="I611" i="165"/>
  <c r="I610" i="165"/>
  <c r="I609" i="165"/>
  <c r="I608" i="165"/>
  <c r="I607" i="165"/>
  <c r="I606" i="165"/>
  <c r="I605" i="165"/>
  <c r="I604" i="165"/>
  <c r="I603" i="165"/>
  <c r="I602" i="165"/>
  <c r="I601" i="165"/>
  <c r="I600" i="165"/>
  <c r="I599" i="165"/>
  <c r="I598" i="165"/>
  <c r="I597" i="165"/>
  <c r="I596" i="165"/>
  <c r="I595" i="165"/>
  <c r="I594" i="165"/>
  <c r="I593" i="165"/>
  <c r="I592" i="165"/>
  <c r="I591" i="165"/>
  <c r="I590" i="165"/>
  <c r="I589" i="165"/>
  <c r="I588" i="165"/>
  <c r="I587" i="165"/>
  <c r="I586" i="165"/>
  <c r="I585" i="165"/>
  <c r="I584" i="165"/>
  <c r="I583" i="165"/>
  <c r="I582" i="165"/>
  <c r="I581" i="165"/>
  <c r="I580" i="165"/>
  <c r="I579" i="165"/>
  <c r="I578" i="165"/>
  <c r="I577" i="165"/>
  <c r="I576" i="165"/>
  <c r="I575" i="165"/>
  <c r="I574" i="165"/>
  <c r="I573" i="165"/>
  <c r="I572" i="165"/>
  <c r="I571" i="165"/>
  <c r="I570" i="165"/>
  <c r="I569" i="165"/>
  <c r="I568" i="165"/>
  <c r="I567" i="165"/>
  <c r="I566" i="165"/>
  <c r="I565" i="165"/>
  <c r="I564" i="165"/>
  <c r="I563" i="165"/>
  <c r="I562" i="165"/>
  <c r="I561" i="165"/>
  <c r="I560" i="165"/>
  <c r="I559" i="165"/>
  <c r="I558" i="165"/>
  <c r="I557" i="165"/>
  <c r="I556" i="165"/>
  <c r="I555" i="165"/>
  <c r="I554" i="165"/>
  <c r="I553" i="165"/>
  <c r="I552" i="165"/>
  <c r="I551" i="165"/>
  <c r="I550" i="165"/>
  <c r="I549" i="165"/>
  <c r="I548" i="165"/>
  <c r="I547" i="165"/>
  <c r="I546" i="165"/>
  <c r="I545" i="165"/>
  <c r="I544" i="165"/>
  <c r="I543" i="165"/>
  <c r="I542" i="165"/>
  <c r="I541" i="165"/>
  <c r="I540" i="165"/>
  <c r="I539" i="165"/>
  <c r="I538" i="165"/>
  <c r="I537" i="165"/>
  <c r="I536" i="165"/>
  <c r="I535" i="165"/>
  <c r="I534" i="165"/>
  <c r="I533" i="165"/>
  <c r="I532" i="165"/>
  <c r="I531" i="165"/>
  <c r="I530" i="165"/>
  <c r="I529" i="165"/>
  <c r="I528" i="165"/>
  <c r="I527" i="165"/>
  <c r="I526" i="165"/>
  <c r="I525" i="165"/>
  <c r="I524" i="165"/>
  <c r="I523" i="165"/>
  <c r="I522" i="165"/>
  <c r="I521" i="165"/>
  <c r="I520" i="165"/>
  <c r="I519" i="165"/>
  <c r="I518" i="165"/>
  <c r="I517" i="165"/>
  <c r="I516" i="165"/>
  <c r="I515" i="165"/>
  <c r="I514" i="165"/>
  <c r="I513" i="165"/>
  <c r="I512" i="165"/>
  <c r="I511" i="165"/>
  <c r="I510" i="165"/>
  <c r="I509" i="165"/>
  <c r="I508" i="165"/>
  <c r="I507" i="165"/>
  <c r="I506" i="165"/>
  <c r="I505" i="165"/>
  <c r="I504" i="165"/>
  <c r="I503" i="165"/>
  <c r="I502" i="165"/>
  <c r="I501" i="165"/>
  <c r="I500" i="165"/>
  <c r="I499" i="165"/>
  <c r="I498" i="165"/>
  <c r="I497" i="165"/>
  <c r="I496" i="165"/>
  <c r="I495" i="165"/>
  <c r="I494" i="165"/>
  <c r="I493" i="165"/>
  <c r="I492" i="165"/>
  <c r="I491" i="165"/>
  <c r="I490" i="165"/>
  <c r="I489" i="165"/>
  <c r="I488" i="165"/>
  <c r="I487" i="165"/>
  <c r="I486" i="165"/>
  <c r="I485" i="165"/>
  <c r="I484" i="165"/>
  <c r="I483" i="165"/>
  <c r="I482" i="165"/>
  <c r="I481" i="165"/>
  <c r="I480" i="165"/>
  <c r="I479" i="165"/>
  <c r="I478" i="165"/>
  <c r="I477" i="165"/>
  <c r="I476" i="165"/>
  <c r="I475" i="165"/>
  <c r="I474" i="165"/>
  <c r="I473" i="165"/>
  <c r="I472" i="165"/>
  <c r="I471" i="165"/>
  <c r="I470" i="165"/>
  <c r="I469" i="165"/>
  <c r="I468" i="165"/>
  <c r="I467" i="165"/>
  <c r="I466" i="165"/>
  <c r="I465" i="165"/>
  <c r="I464" i="165"/>
  <c r="I463" i="165"/>
  <c r="I462" i="165"/>
  <c r="I461" i="165"/>
  <c r="I460" i="165"/>
  <c r="I459" i="165"/>
  <c r="I458" i="165"/>
  <c r="I457" i="165"/>
  <c r="I456" i="165"/>
  <c r="I455" i="165"/>
  <c r="I454" i="165"/>
  <c r="I453" i="165"/>
  <c r="I452" i="165"/>
  <c r="I451" i="165"/>
  <c r="I450" i="165"/>
  <c r="I449" i="165"/>
  <c r="I448" i="165"/>
  <c r="I447" i="165"/>
  <c r="I446" i="165"/>
  <c r="I445" i="165"/>
  <c r="I444" i="165"/>
  <c r="I443" i="165"/>
  <c r="I442" i="165"/>
  <c r="I441" i="165"/>
  <c r="I440" i="165"/>
  <c r="I439" i="165"/>
  <c r="I438" i="165"/>
  <c r="I437" i="165"/>
  <c r="I436" i="165"/>
  <c r="I435" i="165"/>
  <c r="I434" i="165"/>
  <c r="I433" i="165"/>
  <c r="I432" i="165"/>
  <c r="E737" i="165"/>
  <c r="E736" i="165"/>
  <c r="E735" i="165"/>
  <c r="E734" i="165"/>
  <c r="E733" i="165"/>
  <c r="E732" i="165"/>
  <c r="E731" i="165"/>
  <c r="E730" i="165"/>
  <c r="E729" i="165"/>
  <c r="E728" i="165"/>
  <c r="E727" i="165"/>
  <c r="E726" i="165"/>
  <c r="E725" i="165"/>
  <c r="E724" i="165"/>
  <c r="E723" i="165"/>
  <c r="E722" i="165"/>
  <c r="E721" i="165"/>
  <c r="E720" i="165"/>
  <c r="E719" i="165"/>
  <c r="E718" i="165"/>
  <c r="E717" i="165"/>
  <c r="E716" i="165"/>
  <c r="E715" i="165"/>
  <c r="E714" i="165"/>
  <c r="E713" i="165"/>
  <c r="E712" i="165"/>
  <c r="E711" i="165"/>
  <c r="E710" i="165"/>
  <c r="E709" i="165"/>
  <c r="E708" i="165"/>
  <c r="E707" i="165"/>
  <c r="E706" i="165"/>
  <c r="E705" i="165"/>
  <c r="E704" i="165"/>
  <c r="E703" i="165"/>
  <c r="E702" i="165"/>
  <c r="E701" i="165"/>
  <c r="E700" i="165"/>
  <c r="E699" i="165"/>
  <c r="E698" i="165"/>
  <c r="E697" i="165"/>
  <c r="E696" i="165"/>
  <c r="E695" i="165"/>
  <c r="E694" i="165"/>
  <c r="E693" i="165"/>
  <c r="E692" i="165"/>
  <c r="E691" i="165"/>
  <c r="E690" i="165"/>
  <c r="E689" i="165"/>
  <c r="E688" i="165"/>
  <c r="E687" i="165"/>
  <c r="E686" i="165"/>
  <c r="E685" i="165"/>
  <c r="E684" i="165"/>
  <c r="E683" i="165"/>
  <c r="E682" i="165"/>
  <c r="E681" i="165"/>
  <c r="E680" i="165"/>
  <c r="E679" i="165"/>
  <c r="E678" i="165"/>
  <c r="E677" i="165"/>
  <c r="E676" i="165"/>
  <c r="E675" i="165"/>
  <c r="E674" i="165"/>
  <c r="E673" i="165"/>
  <c r="E672" i="165"/>
  <c r="E671" i="165"/>
  <c r="E670" i="165"/>
  <c r="E669" i="165"/>
  <c r="E668" i="165"/>
  <c r="E667" i="165"/>
  <c r="E666" i="165"/>
  <c r="E665" i="165"/>
  <c r="E664" i="165"/>
  <c r="E663" i="165"/>
  <c r="E662" i="165"/>
  <c r="E661" i="165"/>
  <c r="E660" i="165"/>
  <c r="E659" i="165"/>
  <c r="E658" i="165"/>
  <c r="E657" i="165"/>
  <c r="E656" i="165"/>
  <c r="E655" i="165"/>
  <c r="E654" i="165"/>
  <c r="E653" i="165"/>
  <c r="E652" i="165"/>
  <c r="E651" i="165"/>
  <c r="E650" i="165"/>
  <c r="E649" i="165"/>
  <c r="E648" i="165"/>
  <c r="E647" i="165"/>
  <c r="E646" i="165"/>
  <c r="E645" i="165"/>
  <c r="E644" i="165"/>
  <c r="E643" i="165"/>
  <c r="E642" i="165"/>
  <c r="E641" i="165"/>
  <c r="E640" i="165"/>
  <c r="E639" i="165"/>
  <c r="E638" i="165"/>
  <c r="E637" i="165"/>
  <c r="E636" i="165"/>
  <c r="E635" i="165"/>
  <c r="E634" i="165"/>
  <c r="E633" i="165"/>
  <c r="E632" i="165"/>
  <c r="E631" i="165"/>
  <c r="E630" i="165"/>
  <c r="E629" i="165"/>
  <c r="E628" i="165"/>
  <c r="E627" i="165"/>
  <c r="E626" i="165"/>
  <c r="E625" i="165"/>
  <c r="E624" i="165"/>
  <c r="E623" i="165"/>
  <c r="E622" i="165"/>
  <c r="E621" i="165"/>
  <c r="E620" i="165"/>
  <c r="E619" i="165"/>
  <c r="E618" i="165"/>
  <c r="E617" i="165"/>
  <c r="E616" i="165"/>
  <c r="E615" i="165"/>
  <c r="E614" i="165"/>
  <c r="E613" i="165"/>
  <c r="E612" i="165"/>
  <c r="E611" i="165"/>
  <c r="E610" i="165"/>
  <c r="E609" i="165"/>
  <c r="E608" i="165"/>
  <c r="E607" i="165"/>
  <c r="E606" i="165"/>
  <c r="E605" i="165"/>
  <c r="E604" i="165"/>
  <c r="E603" i="165"/>
  <c r="E602" i="165"/>
  <c r="E601" i="165"/>
  <c r="E600" i="165"/>
  <c r="E599" i="165"/>
  <c r="E598" i="165"/>
  <c r="E597" i="165"/>
  <c r="E596" i="165"/>
  <c r="E595" i="165"/>
  <c r="E594" i="165"/>
  <c r="E593" i="165"/>
  <c r="E592" i="165"/>
  <c r="E591" i="165"/>
  <c r="E590" i="165"/>
  <c r="E589" i="165"/>
  <c r="E588" i="165"/>
  <c r="E587" i="165"/>
  <c r="E586" i="165"/>
  <c r="E585" i="165"/>
  <c r="E584" i="165"/>
  <c r="E583" i="165"/>
  <c r="E582" i="165"/>
  <c r="E581" i="165"/>
  <c r="E580" i="165"/>
  <c r="E579" i="165"/>
  <c r="E578" i="165"/>
  <c r="E577" i="165"/>
  <c r="E576" i="165"/>
  <c r="E575" i="165"/>
  <c r="E574" i="165"/>
  <c r="E573" i="165"/>
  <c r="E572" i="165"/>
  <c r="E571" i="165"/>
  <c r="E570" i="165"/>
  <c r="E569" i="165"/>
  <c r="E568" i="165"/>
  <c r="E567" i="165"/>
  <c r="E566" i="165"/>
  <c r="E565" i="165"/>
  <c r="E564" i="165"/>
  <c r="E563" i="165"/>
  <c r="E562" i="165"/>
  <c r="E561" i="165"/>
  <c r="E560" i="165"/>
  <c r="E559" i="165"/>
  <c r="E558" i="165"/>
  <c r="E557" i="165"/>
  <c r="E556" i="165"/>
  <c r="E555" i="165"/>
  <c r="E554" i="165"/>
  <c r="E553" i="165"/>
  <c r="E552" i="165"/>
  <c r="E551" i="165"/>
  <c r="E550" i="165"/>
  <c r="E549" i="165"/>
  <c r="E548" i="165"/>
  <c r="E547" i="165"/>
  <c r="E546" i="165"/>
  <c r="E545" i="165"/>
  <c r="E544" i="165"/>
  <c r="E543" i="165"/>
  <c r="E542" i="165"/>
  <c r="E541" i="165"/>
  <c r="E540" i="165"/>
  <c r="E539" i="165"/>
  <c r="E538" i="165"/>
  <c r="E537" i="165"/>
  <c r="E536" i="165"/>
  <c r="E535" i="165"/>
  <c r="E534" i="165"/>
  <c r="E533" i="165"/>
  <c r="E532" i="165"/>
  <c r="E531" i="165"/>
  <c r="E530" i="165"/>
  <c r="E529" i="165"/>
  <c r="E528" i="165"/>
  <c r="E527" i="165"/>
  <c r="E526" i="165"/>
  <c r="E525" i="165"/>
  <c r="E524" i="165"/>
  <c r="E523" i="165"/>
  <c r="E522" i="165"/>
  <c r="E521" i="165"/>
  <c r="E520" i="165"/>
  <c r="E519" i="165"/>
  <c r="E518" i="165"/>
  <c r="E517" i="165"/>
  <c r="E516" i="165"/>
  <c r="E515" i="165"/>
  <c r="E514" i="165"/>
  <c r="E513" i="165"/>
  <c r="E512" i="165"/>
  <c r="E511" i="165"/>
  <c r="E510" i="165"/>
  <c r="E509" i="165"/>
  <c r="E508" i="165"/>
  <c r="E507" i="165"/>
  <c r="E506" i="165"/>
  <c r="E505" i="165"/>
  <c r="E504" i="165"/>
  <c r="E503" i="165"/>
  <c r="E502" i="165"/>
  <c r="E501" i="165"/>
  <c r="E500" i="165"/>
  <c r="E499" i="165"/>
  <c r="E498" i="165"/>
  <c r="E497" i="165"/>
  <c r="E496" i="165"/>
  <c r="E495" i="165"/>
  <c r="E494" i="165"/>
  <c r="E493" i="165"/>
  <c r="E492" i="165"/>
  <c r="E491" i="165"/>
  <c r="E490" i="165"/>
  <c r="E489" i="165"/>
  <c r="E488" i="165"/>
  <c r="E487" i="165"/>
  <c r="E486" i="165"/>
  <c r="E485" i="165"/>
  <c r="E484" i="165"/>
  <c r="E483" i="165"/>
  <c r="E482" i="165"/>
  <c r="E481" i="165"/>
  <c r="E480" i="165"/>
  <c r="E479" i="165"/>
  <c r="E478" i="165"/>
  <c r="E477" i="165"/>
  <c r="E476" i="165"/>
  <c r="E475" i="165"/>
  <c r="E474" i="165"/>
  <c r="E473" i="165"/>
  <c r="E472" i="165"/>
  <c r="E471" i="165"/>
  <c r="E470" i="165"/>
  <c r="E469" i="165"/>
  <c r="E468" i="165"/>
  <c r="E467" i="165"/>
  <c r="E466" i="165"/>
  <c r="E465" i="165"/>
  <c r="E464" i="165"/>
  <c r="E463" i="165"/>
  <c r="E462" i="165"/>
  <c r="E461" i="165"/>
  <c r="E460" i="165"/>
  <c r="E459" i="165"/>
  <c r="E458" i="165"/>
  <c r="E457" i="165"/>
  <c r="E456" i="165"/>
  <c r="E455" i="165"/>
  <c r="E454" i="165"/>
  <c r="E453" i="165"/>
  <c r="E452" i="165"/>
  <c r="E451" i="165"/>
  <c r="E450" i="165"/>
  <c r="E449" i="165"/>
  <c r="E448" i="165"/>
  <c r="E447" i="165"/>
  <c r="E446" i="165"/>
  <c r="E445" i="165"/>
  <c r="E444" i="165"/>
  <c r="E443" i="165"/>
  <c r="E442" i="165"/>
  <c r="E441" i="165"/>
  <c r="E440" i="165"/>
  <c r="E439" i="165"/>
  <c r="E438" i="165"/>
  <c r="E437" i="165"/>
  <c r="E436" i="165"/>
  <c r="E435" i="165"/>
  <c r="E434" i="165"/>
  <c r="E433" i="165"/>
  <c r="E432" i="165"/>
  <c r="E431" i="165"/>
  <c r="E430" i="165"/>
  <c r="E429" i="165"/>
  <c r="E428" i="165"/>
  <c r="E427" i="165"/>
  <c r="E426" i="165"/>
  <c r="E425" i="165"/>
  <c r="E424" i="165"/>
  <c r="E423" i="165"/>
  <c r="E422" i="165"/>
  <c r="E421" i="165"/>
  <c r="E420" i="165"/>
  <c r="E419" i="165"/>
  <c r="E418" i="165"/>
  <c r="E417" i="165"/>
  <c r="E416" i="165"/>
  <c r="E415" i="165"/>
  <c r="E414" i="165"/>
  <c r="E413" i="165"/>
  <c r="E412" i="165"/>
  <c r="E411" i="165"/>
  <c r="E410" i="165"/>
  <c r="E409" i="165"/>
  <c r="E408" i="165"/>
  <c r="E407" i="165"/>
  <c r="E406" i="165"/>
  <c r="E405" i="165"/>
  <c r="E404" i="165"/>
  <c r="I431" i="165"/>
  <c r="I430" i="165"/>
  <c r="I429" i="165"/>
  <c r="I428" i="165"/>
  <c r="I427" i="165"/>
  <c r="I426" i="165"/>
  <c r="I425" i="165"/>
  <c r="I424" i="165"/>
  <c r="I423" i="165"/>
  <c r="I422" i="165"/>
  <c r="I421" i="165"/>
  <c r="I420" i="165"/>
  <c r="I419" i="165"/>
  <c r="I418" i="165"/>
  <c r="I417" i="165"/>
  <c r="I416" i="165"/>
  <c r="I415" i="165"/>
  <c r="I414" i="165"/>
  <c r="I413" i="165"/>
  <c r="I412" i="165"/>
  <c r="I411" i="165"/>
  <c r="I410" i="165"/>
  <c r="I409" i="165"/>
  <c r="I408" i="165"/>
  <c r="I407" i="165"/>
  <c r="I406" i="165"/>
  <c r="I405" i="165"/>
  <c r="I404" i="165"/>
  <c r="I403" i="165"/>
  <c r="I402" i="165"/>
  <c r="I401" i="165"/>
  <c r="I400" i="165"/>
  <c r="I399" i="165"/>
  <c r="I398" i="165"/>
  <c r="I397" i="165"/>
  <c r="I396" i="165"/>
  <c r="I395" i="165"/>
  <c r="I394" i="165"/>
  <c r="I393" i="165"/>
  <c r="I392" i="165"/>
  <c r="I391" i="165"/>
  <c r="I390" i="165"/>
  <c r="I389" i="165"/>
  <c r="I388" i="165"/>
  <c r="I387" i="165"/>
  <c r="I386" i="165"/>
  <c r="I385" i="165"/>
  <c r="I384" i="165"/>
  <c r="I383" i="165"/>
  <c r="I382" i="165"/>
  <c r="I381" i="165"/>
  <c r="I380" i="165"/>
  <c r="I379" i="165"/>
  <c r="I378" i="165"/>
  <c r="I377" i="165"/>
  <c r="I376" i="165"/>
  <c r="I375" i="165"/>
  <c r="I374" i="165"/>
  <c r="I373" i="165"/>
  <c r="I6" i="165" l="1"/>
  <c r="I7" i="165"/>
  <c r="I8" i="165"/>
  <c r="I9" i="165"/>
  <c r="I10" i="165"/>
  <c r="I11" i="165"/>
  <c r="I12" i="165"/>
  <c r="I13" i="165"/>
  <c r="I14" i="165"/>
  <c r="I15" i="165"/>
  <c r="I16" i="165"/>
  <c r="I17" i="165"/>
  <c r="I18" i="165"/>
  <c r="I19" i="165"/>
  <c r="I20" i="165"/>
  <c r="I21" i="165"/>
  <c r="I22" i="165"/>
  <c r="I23" i="165"/>
  <c r="I24" i="165"/>
  <c r="I25" i="165"/>
  <c r="I26" i="165"/>
  <c r="I27" i="165"/>
  <c r="I28" i="165"/>
  <c r="I29" i="165"/>
  <c r="I30" i="165"/>
  <c r="I31" i="165"/>
  <c r="I32" i="165"/>
  <c r="I33" i="165"/>
  <c r="I34" i="165"/>
  <c r="I35" i="165"/>
  <c r="I37" i="165"/>
  <c r="I38" i="165"/>
  <c r="I39" i="165"/>
  <c r="I40" i="165"/>
  <c r="I41" i="165"/>
  <c r="I42" i="165"/>
  <c r="I43" i="165"/>
  <c r="I44" i="165"/>
  <c r="I45" i="165"/>
  <c r="I46" i="165"/>
  <c r="I47" i="165"/>
  <c r="I48" i="165"/>
  <c r="I49" i="165"/>
  <c r="I50" i="165"/>
  <c r="I51" i="165"/>
  <c r="I52" i="165"/>
  <c r="I53" i="165"/>
  <c r="I54" i="165"/>
  <c r="I55" i="165"/>
  <c r="I56" i="165"/>
  <c r="I57" i="165"/>
  <c r="I58" i="165"/>
  <c r="I59" i="165"/>
  <c r="I60" i="165"/>
  <c r="I61" i="165"/>
  <c r="I62" i="165"/>
  <c r="I63" i="165"/>
  <c r="I64" i="165"/>
  <c r="I65" i="165"/>
  <c r="I66" i="165"/>
  <c r="I67" i="165"/>
  <c r="I68" i="165"/>
  <c r="I69" i="165"/>
  <c r="I70" i="165"/>
  <c r="I71" i="165"/>
  <c r="I72" i="165"/>
  <c r="I73" i="165"/>
  <c r="I74" i="165"/>
  <c r="I75" i="165"/>
  <c r="I76" i="165"/>
  <c r="I77" i="165"/>
  <c r="I78" i="165"/>
  <c r="I79" i="165"/>
  <c r="I80" i="165"/>
  <c r="I81" i="165"/>
  <c r="I82" i="165"/>
  <c r="I83" i="165"/>
  <c r="I84" i="165"/>
  <c r="I85" i="165"/>
  <c r="I86" i="165"/>
  <c r="I87" i="165"/>
  <c r="I88" i="165"/>
  <c r="I89" i="165"/>
  <c r="I90" i="165"/>
  <c r="I91" i="165"/>
  <c r="I92" i="165"/>
  <c r="I93" i="165"/>
  <c r="I94" i="165"/>
  <c r="I95" i="165"/>
  <c r="I96" i="165"/>
  <c r="I97" i="165"/>
  <c r="I98" i="165"/>
  <c r="I99" i="165"/>
  <c r="I100" i="165"/>
  <c r="I101" i="165"/>
  <c r="I102" i="165"/>
  <c r="I103" i="165"/>
  <c r="I104" i="165"/>
  <c r="I105" i="165"/>
  <c r="I106" i="165"/>
  <c r="I107" i="165"/>
  <c r="I108" i="165"/>
  <c r="I109" i="165"/>
  <c r="I110" i="165"/>
  <c r="I111" i="165"/>
  <c r="I112" i="165"/>
  <c r="I113" i="165"/>
  <c r="I114" i="165"/>
  <c r="I115" i="165"/>
  <c r="I116" i="165"/>
  <c r="I117" i="165"/>
  <c r="I118" i="165"/>
  <c r="I119" i="165"/>
  <c r="I120" i="165"/>
  <c r="I121" i="165"/>
  <c r="I122" i="165"/>
  <c r="I123" i="165"/>
  <c r="I124" i="165"/>
  <c r="I125" i="165"/>
  <c r="I126" i="165"/>
  <c r="I127" i="165"/>
  <c r="I128" i="165"/>
  <c r="I129" i="165"/>
  <c r="I130" i="165"/>
  <c r="I131" i="165"/>
  <c r="I132" i="165"/>
  <c r="I133" i="165"/>
  <c r="I134" i="165"/>
  <c r="I135" i="165"/>
  <c r="I136" i="165"/>
  <c r="I137" i="165"/>
  <c r="I138" i="165"/>
  <c r="I139" i="165"/>
  <c r="I140" i="165"/>
  <c r="I141" i="165"/>
  <c r="I142" i="165"/>
  <c r="I143" i="165"/>
  <c r="I144" i="165"/>
  <c r="I145" i="165"/>
  <c r="I146" i="165"/>
  <c r="I147" i="165"/>
  <c r="I148" i="165"/>
  <c r="I149" i="165"/>
  <c r="I150" i="165"/>
  <c r="I151" i="165"/>
  <c r="I152" i="165"/>
  <c r="I153" i="165"/>
  <c r="I154" i="165"/>
  <c r="I155" i="165"/>
  <c r="I156" i="165"/>
  <c r="I157" i="165"/>
  <c r="I158" i="165"/>
  <c r="I159" i="165"/>
  <c r="I160" i="165"/>
  <c r="I161" i="165"/>
  <c r="I162" i="165"/>
  <c r="I163" i="165"/>
  <c r="I164" i="165"/>
  <c r="I165" i="165"/>
  <c r="I166" i="165"/>
  <c r="I167" i="165"/>
  <c r="I168" i="165"/>
  <c r="I169" i="165"/>
  <c r="I170" i="165"/>
  <c r="I171" i="165"/>
  <c r="I172" i="165"/>
  <c r="I173" i="165"/>
  <c r="I174" i="165"/>
  <c r="I175" i="165"/>
  <c r="I176" i="165"/>
  <c r="I177" i="165"/>
  <c r="I178" i="165"/>
  <c r="I179" i="165"/>
  <c r="I180" i="165"/>
  <c r="I181" i="165"/>
  <c r="I182" i="165"/>
  <c r="I183" i="165"/>
  <c r="I184" i="165"/>
  <c r="I185" i="165"/>
  <c r="I186" i="165"/>
  <c r="I187" i="165"/>
  <c r="I188" i="165"/>
  <c r="I189" i="165"/>
  <c r="I190" i="165"/>
  <c r="I191" i="165"/>
  <c r="I192" i="165"/>
  <c r="I193" i="165"/>
  <c r="I194" i="165"/>
  <c r="I195" i="165"/>
  <c r="I196" i="165"/>
  <c r="I197" i="165"/>
  <c r="I198" i="165"/>
  <c r="I199" i="165"/>
  <c r="I200" i="165"/>
  <c r="I201" i="165"/>
  <c r="I202" i="165"/>
  <c r="I203" i="165"/>
  <c r="I204" i="165"/>
  <c r="I205" i="165"/>
  <c r="I206" i="165"/>
  <c r="I207" i="165"/>
  <c r="I208" i="165"/>
  <c r="I209" i="165"/>
  <c r="I210" i="165"/>
  <c r="I211" i="165"/>
  <c r="I212" i="165"/>
  <c r="I213" i="165"/>
  <c r="I214" i="165"/>
  <c r="I215" i="165"/>
  <c r="I216" i="165"/>
  <c r="I218" i="165"/>
  <c r="I219" i="165"/>
  <c r="I220" i="165"/>
  <c r="I221" i="165"/>
  <c r="I222" i="165"/>
  <c r="I223" i="165"/>
  <c r="I224" i="165"/>
  <c r="I225" i="165"/>
  <c r="I226" i="165"/>
  <c r="I227" i="165"/>
  <c r="I228" i="165"/>
  <c r="I229" i="165"/>
  <c r="I230" i="165"/>
  <c r="I231" i="165"/>
  <c r="I232" i="165"/>
  <c r="I233" i="165"/>
  <c r="I234" i="165"/>
  <c r="I235" i="165"/>
  <c r="I236" i="165"/>
  <c r="I237" i="165"/>
  <c r="I238" i="165"/>
  <c r="I239" i="165"/>
  <c r="I240" i="165"/>
  <c r="I241" i="165"/>
  <c r="I242" i="165"/>
  <c r="I243" i="165"/>
  <c r="I244" i="165"/>
  <c r="I245" i="165"/>
  <c r="I246" i="165"/>
  <c r="I247" i="165"/>
  <c r="I249" i="165"/>
  <c r="I250" i="165"/>
  <c r="I251" i="165"/>
  <c r="I252" i="165"/>
  <c r="I253" i="165"/>
  <c r="I254" i="165"/>
  <c r="I255" i="165"/>
  <c r="I256" i="165"/>
  <c r="I257" i="165"/>
  <c r="I258" i="165"/>
  <c r="I259" i="165"/>
  <c r="I260" i="165"/>
  <c r="I261" i="165"/>
  <c r="I262" i="165"/>
  <c r="I263" i="165"/>
  <c r="I264" i="165"/>
  <c r="I265" i="165"/>
  <c r="I266" i="165"/>
  <c r="I267" i="165"/>
  <c r="I268" i="165"/>
  <c r="I269" i="165"/>
  <c r="I270" i="165"/>
  <c r="I271" i="165"/>
  <c r="I272" i="165"/>
  <c r="I273" i="165"/>
  <c r="I274" i="165"/>
  <c r="I275" i="165"/>
  <c r="I276" i="165"/>
  <c r="I277" i="165"/>
  <c r="I279" i="165"/>
  <c r="I280" i="165"/>
  <c r="I281" i="165"/>
  <c r="I282" i="165"/>
  <c r="I283" i="165"/>
  <c r="I284" i="165"/>
  <c r="I285" i="165"/>
  <c r="I286" i="165"/>
  <c r="I287" i="165"/>
  <c r="I288" i="165"/>
  <c r="I289" i="165"/>
  <c r="I290" i="165"/>
  <c r="I291" i="165"/>
  <c r="I292" i="165"/>
  <c r="I293" i="165"/>
  <c r="I294" i="165"/>
  <c r="I295" i="165"/>
  <c r="I296" i="165"/>
  <c r="I297" i="165"/>
  <c r="I298" i="165"/>
  <c r="I299" i="165"/>
  <c r="I300" i="165"/>
  <c r="I301" i="165"/>
  <c r="I302" i="165"/>
  <c r="I303" i="165"/>
  <c r="I304" i="165"/>
  <c r="I305" i="165"/>
  <c r="I306" i="165"/>
  <c r="I307" i="165"/>
  <c r="I308" i="165"/>
  <c r="I309" i="165"/>
  <c r="I310" i="165"/>
  <c r="I311" i="165"/>
  <c r="I312" i="165"/>
  <c r="I313" i="165"/>
  <c r="I314" i="165"/>
  <c r="I315" i="165"/>
  <c r="I316" i="165"/>
  <c r="I317" i="165"/>
  <c r="I318" i="165"/>
  <c r="I319" i="165"/>
  <c r="I320" i="165"/>
  <c r="I321" i="165"/>
  <c r="I322" i="165"/>
  <c r="I323" i="165"/>
  <c r="I324" i="165"/>
  <c r="I325" i="165"/>
  <c r="I326" i="165"/>
  <c r="I327" i="165"/>
  <c r="I328" i="165"/>
  <c r="I329" i="165"/>
  <c r="I330" i="165"/>
  <c r="I331" i="165"/>
  <c r="I332" i="165"/>
  <c r="I333" i="165"/>
  <c r="I334" i="165"/>
  <c r="I335" i="165"/>
  <c r="I336" i="165"/>
  <c r="I337" i="165"/>
  <c r="I338" i="165"/>
  <c r="I340" i="165"/>
  <c r="I341" i="165"/>
  <c r="I342" i="165"/>
  <c r="I343" i="165"/>
  <c r="I344" i="165"/>
  <c r="I345" i="165"/>
  <c r="I346" i="165"/>
  <c r="I347" i="165"/>
  <c r="I348" i="165"/>
  <c r="I349" i="165"/>
  <c r="I350" i="165"/>
  <c r="I351" i="165"/>
  <c r="I352" i="165"/>
  <c r="I353" i="165"/>
  <c r="I354" i="165"/>
  <c r="I355" i="165"/>
  <c r="I356" i="165"/>
  <c r="I357" i="165"/>
  <c r="I358" i="165"/>
  <c r="I359" i="165"/>
  <c r="I360" i="165"/>
  <c r="I361" i="165"/>
  <c r="I362" i="165"/>
  <c r="I363" i="165"/>
  <c r="I364" i="165"/>
  <c r="I365" i="165"/>
  <c r="I366" i="165"/>
  <c r="I367" i="165"/>
  <c r="I368" i="165"/>
  <c r="I369" i="165"/>
  <c r="E37" i="165"/>
  <c r="E38" i="165"/>
  <c r="E39" i="165"/>
  <c r="E40" i="165"/>
  <c r="E41" i="165"/>
  <c r="E42" i="165"/>
  <c r="E43" i="165"/>
  <c r="E44" i="165"/>
  <c r="E45" i="165"/>
  <c r="E46" i="165"/>
  <c r="E47" i="165"/>
  <c r="E48" i="165"/>
  <c r="E49" i="165"/>
  <c r="E50" i="165"/>
  <c r="E51" i="165"/>
  <c r="E52" i="165"/>
  <c r="E53" i="165"/>
  <c r="E54" i="165"/>
  <c r="E55" i="165"/>
  <c r="E56" i="165"/>
  <c r="E57" i="165"/>
  <c r="E58" i="165"/>
  <c r="E59" i="165"/>
  <c r="E60" i="165"/>
  <c r="E61" i="165"/>
  <c r="E62" i="165"/>
  <c r="E63" i="165"/>
  <c r="E64" i="165"/>
  <c r="E65" i="165"/>
  <c r="E66" i="165"/>
  <c r="E67" i="165"/>
  <c r="E68" i="165"/>
  <c r="E69" i="165"/>
  <c r="E70" i="165"/>
  <c r="E71" i="165"/>
  <c r="E72" i="165"/>
  <c r="E73" i="165"/>
  <c r="E74" i="165"/>
  <c r="E75" i="165"/>
  <c r="E76" i="165"/>
  <c r="E77" i="165"/>
  <c r="E78" i="165"/>
  <c r="E79" i="165"/>
  <c r="E80" i="165"/>
  <c r="E81" i="165"/>
  <c r="E82" i="165"/>
  <c r="E83" i="165"/>
  <c r="E84" i="165"/>
  <c r="E85" i="165"/>
  <c r="E86" i="165"/>
  <c r="E87" i="165"/>
  <c r="E88" i="165"/>
  <c r="E89" i="165"/>
  <c r="E90" i="165"/>
  <c r="E91" i="165"/>
  <c r="E92" i="165"/>
  <c r="E93" i="165"/>
  <c r="E94" i="165"/>
  <c r="E95" i="165"/>
  <c r="E96" i="165"/>
  <c r="E97" i="165"/>
  <c r="E98" i="165"/>
  <c r="E99" i="165"/>
  <c r="E100" i="165"/>
  <c r="E101" i="165"/>
  <c r="E102" i="165"/>
  <c r="E103" i="165"/>
  <c r="E104" i="165"/>
  <c r="E105" i="165"/>
  <c r="E106" i="165"/>
  <c r="E107" i="165"/>
  <c r="E108" i="165"/>
  <c r="E109" i="165"/>
  <c r="E110" i="165"/>
  <c r="E111" i="165"/>
  <c r="E112" i="165"/>
  <c r="E113" i="165"/>
  <c r="E114" i="165"/>
  <c r="E115" i="165"/>
  <c r="E116" i="165"/>
  <c r="E117" i="165"/>
  <c r="E118" i="165"/>
  <c r="E119" i="165"/>
  <c r="E120" i="165"/>
  <c r="E121" i="165"/>
  <c r="E122" i="165"/>
  <c r="E123" i="165"/>
  <c r="E124" i="165"/>
  <c r="E125" i="165"/>
  <c r="E126" i="165"/>
  <c r="E127" i="165"/>
  <c r="E128" i="165"/>
  <c r="E129" i="165"/>
  <c r="E130" i="165"/>
  <c r="E131" i="165"/>
  <c r="E132" i="165"/>
  <c r="E133" i="165"/>
  <c r="E134" i="165"/>
  <c r="E135" i="165"/>
  <c r="E136" i="165"/>
  <c r="E137" i="165"/>
  <c r="E138" i="165"/>
  <c r="E139" i="165"/>
  <c r="E140" i="165"/>
  <c r="E141" i="165"/>
  <c r="E142" i="165"/>
  <c r="E143" i="165"/>
  <c r="E144" i="165"/>
  <c r="E145" i="165"/>
  <c r="E146" i="165"/>
  <c r="E147" i="165"/>
  <c r="E148" i="165"/>
  <c r="E149" i="165"/>
  <c r="E150" i="165"/>
  <c r="E151" i="165"/>
  <c r="E152" i="165"/>
  <c r="E153" i="165"/>
  <c r="E154" i="165"/>
  <c r="E155" i="165"/>
  <c r="E156" i="165"/>
  <c r="E157" i="165"/>
  <c r="E158" i="165"/>
  <c r="E159" i="165"/>
  <c r="E160" i="165"/>
  <c r="E161" i="165"/>
  <c r="E162" i="165"/>
  <c r="E163" i="165"/>
  <c r="E164" i="165"/>
  <c r="E165" i="165"/>
  <c r="E166" i="165"/>
  <c r="E167" i="165"/>
  <c r="E168" i="165"/>
  <c r="E169" i="165"/>
  <c r="E170" i="165"/>
  <c r="E171" i="165"/>
  <c r="E172" i="165"/>
  <c r="E173" i="165"/>
  <c r="E174" i="165"/>
  <c r="E175" i="165"/>
  <c r="E176" i="165"/>
  <c r="E177" i="165"/>
  <c r="E178" i="165"/>
  <c r="E179" i="165"/>
  <c r="E180" i="165"/>
  <c r="E181" i="165"/>
  <c r="E182" i="165"/>
  <c r="E183" i="165"/>
  <c r="E184" i="165"/>
  <c r="E185" i="165"/>
  <c r="E186" i="165"/>
  <c r="E187" i="165"/>
  <c r="E188" i="165"/>
  <c r="E189" i="165"/>
  <c r="E190" i="165"/>
  <c r="E191" i="165"/>
  <c r="E192" i="165"/>
  <c r="E193" i="165"/>
  <c r="E194" i="165"/>
  <c r="E195" i="165"/>
  <c r="E196" i="165"/>
  <c r="E197" i="165"/>
  <c r="E198" i="165"/>
  <c r="E199" i="165"/>
  <c r="E200" i="165"/>
  <c r="E201" i="165"/>
  <c r="E202" i="165"/>
  <c r="E203" i="165"/>
  <c r="E204" i="165"/>
  <c r="E205" i="165"/>
  <c r="E206" i="165"/>
  <c r="E207" i="165"/>
  <c r="E208" i="165"/>
  <c r="E209" i="165"/>
  <c r="E210" i="165"/>
  <c r="E211" i="165"/>
  <c r="E212" i="165"/>
  <c r="E213" i="165"/>
  <c r="E214" i="165"/>
  <c r="E215" i="165"/>
  <c r="E216" i="165"/>
  <c r="E218" i="165"/>
  <c r="E219" i="165"/>
  <c r="E220" i="165"/>
  <c r="E221" i="165"/>
  <c r="E222" i="165"/>
  <c r="E223" i="165"/>
  <c r="E224" i="165"/>
  <c r="E225" i="165"/>
  <c r="E226" i="165"/>
  <c r="E227" i="165"/>
  <c r="E228" i="165"/>
  <c r="E229" i="165"/>
  <c r="E230" i="165"/>
  <c r="E231" i="165"/>
  <c r="E232" i="165"/>
  <c r="E233" i="165"/>
  <c r="E234" i="165"/>
  <c r="E235" i="165"/>
  <c r="E236" i="165"/>
  <c r="E237" i="165"/>
  <c r="E238" i="165"/>
  <c r="E239" i="165"/>
  <c r="E240" i="165"/>
  <c r="E241" i="165"/>
  <c r="E242" i="165"/>
  <c r="E243" i="165"/>
  <c r="E244" i="165"/>
  <c r="E245" i="165"/>
  <c r="E246" i="165"/>
  <c r="E247" i="165"/>
  <c r="E249" i="165"/>
  <c r="E250" i="165"/>
  <c r="E251" i="165"/>
  <c r="E252" i="165"/>
  <c r="E253" i="165"/>
  <c r="E254" i="165"/>
  <c r="E255" i="165"/>
  <c r="E256" i="165"/>
  <c r="E257" i="165"/>
  <c r="E258" i="165"/>
  <c r="E259" i="165"/>
  <c r="E260" i="165"/>
  <c r="E261" i="165"/>
  <c r="E262" i="165"/>
  <c r="E263" i="165"/>
  <c r="E264" i="165"/>
  <c r="E265" i="165"/>
  <c r="E266" i="165"/>
  <c r="E267" i="165"/>
  <c r="E268" i="165"/>
  <c r="E269" i="165"/>
  <c r="E270" i="165"/>
  <c r="E271" i="165"/>
  <c r="E272" i="165"/>
  <c r="E273" i="165"/>
  <c r="E274" i="165"/>
  <c r="E275" i="165"/>
  <c r="E276" i="165"/>
  <c r="E277" i="165"/>
  <c r="E279" i="165"/>
  <c r="E280" i="165"/>
  <c r="E281" i="165"/>
  <c r="E282" i="165"/>
  <c r="E283" i="165"/>
  <c r="E284" i="165"/>
  <c r="E285" i="165"/>
  <c r="E286" i="165"/>
  <c r="E287" i="165"/>
  <c r="E288" i="165"/>
  <c r="E289" i="165"/>
  <c r="E290" i="165"/>
  <c r="E291" i="165"/>
  <c r="E292" i="165"/>
  <c r="E293" i="165"/>
  <c r="E294" i="165"/>
  <c r="E295" i="165"/>
  <c r="E296" i="165"/>
  <c r="E297" i="165"/>
  <c r="E298" i="165"/>
  <c r="E299" i="165"/>
  <c r="E300" i="165"/>
  <c r="E301" i="165"/>
  <c r="E302" i="165"/>
  <c r="E303" i="165"/>
  <c r="E304" i="165"/>
  <c r="E305" i="165"/>
  <c r="E306" i="165"/>
  <c r="E307" i="165"/>
  <c r="E308" i="165"/>
  <c r="E309" i="165"/>
  <c r="E310" i="165"/>
  <c r="E311" i="165"/>
  <c r="E312" i="165"/>
  <c r="E313" i="165"/>
  <c r="E314" i="165"/>
  <c r="E315" i="165"/>
  <c r="E316" i="165"/>
  <c r="E317" i="165"/>
  <c r="E318" i="165"/>
  <c r="E319" i="165"/>
  <c r="E320" i="165"/>
  <c r="E321" i="165"/>
  <c r="E322" i="165"/>
  <c r="E323" i="165"/>
  <c r="E324" i="165"/>
  <c r="E325" i="165"/>
  <c r="E326" i="165"/>
  <c r="E327" i="165"/>
  <c r="E328" i="165"/>
  <c r="E329" i="165"/>
  <c r="E330" i="165"/>
  <c r="E331" i="165"/>
  <c r="E332" i="165"/>
  <c r="E333" i="165"/>
  <c r="E334" i="165"/>
  <c r="E335" i="165"/>
  <c r="E336" i="165"/>
  <c r="E337" i="165"/>
  <c r="E338" i="165"/>
  <c r="E340" i="165"/>
  <c r="E341" i="165"/>
  <c r="E342" i="165"/>
  <c r="E343" i="165"/>
  <c r="E344" i="165"/>
  <c r="E345" i="165"/>
  <c r="E346" i="165"/>
  <c r="E347" i="165"/>
  <c r="E348" i="165"/>
  <c r="E349" i="165"/>
  <c r="E350" i="165"/>
  <c r="E351" i="165"/>
  <c r="E352" i="165"/>
  <c r="E353" i="165"/>
  <c r="E354" i="165"/>
  <c r="E355" i="165"/>
  <c r="E356" i="165"/>
  <c r="E357" i="165"/>
  <c r="E358" i="165"/>
  <c r="E359" i="165"/>
  <c r="E360" i="165"/>
  <c r="E361" i="165"/>
  <c r="E362" i="165"/>
  <c r="E363" i="165"/>
  <c r="E364" i="165"/>
  <c r="E365" i="165"/>
  <c r="E366" i="165"/>
  <c r="E367" i="165"/>
  <c r="E368" i="165"/>
  <c r="E369" i="165"/>
  <c r="E742" i="165"/>
  <c r="E743" i="165"/>
  <c r="E744" i="165"/>
  <c r="E745" i="165"/>
  <c r="E746" i="165"/>
  <c r="E747" i="165"/>
  <c r="E748" i="165"/>
  <c r="E749" i="165"/>
  <c r="E750" i="165"/>
  <c r="E751" i="165"/>
  <c r="E752" i="165"/>
  <c r="E753" i="165"/>
  <c r="E754" i="165"/>
  <c r="E755" i="165"/>
  <c r="E756" i="165"/>
  <c r="E757" i="165"/>
  <c r="E758" i="165"/>
  <c r="E759" i="165"/>
  <c r="E760" i="165"/>
  <c r="E761" i="165"/>
  <c r="E762" i="165"/>
  <c r="E763" i="165"/>
  <c r="E764" i="165"/>
  <c r="E765" i="165"/>
  <c r="E766" i="165"/>
  <c r="E767" i="165"/>
  <c r="E768" i="165"/>
  <c r="E769" i="165"/>
  <c r="E770" i="165"/>
  <c r="E771" i="165"/>
  <c r="E741" i="165"/>
  <c r="E374" i="165"/>
  <c r="E375" i="165"/>
  <c r="E376" i="165"/>
  <c r="E377" i="165"/>
  <c r="E378" i="165"/>
  <c r="E379" i="165"/>
  <c r="E380" i="165"/>
  <c r="E381" i="165"/>
  <c r="E382" i="165"/>
  <c r="E383" i="165"/>
  <c r="E384" i="165"/>
  <c r="E385" i="165"/>
  <c r="E386" i="165"/>
  <c r="E387" i="165"/>
  <c r="E388" i="165"/>
  <c r="E389" i="165"/>
  <c r="E390" i="165"/>
  <c r="E391" i="165"/>
  <c r="E392" i="165"/>
  <c r="E393" i="165"/>
  <c r="E394" i="165"/>
  <c r="E395" i="165"/>
  <c r="E396" i="165"/>
  <c r="E397" i="165"/>
  <c r="E398" i="165"/>
  <c r="E399" i="165"/>
  <c r="E400" i="165"/>
  <c r="E401" i="165"/>
  <c r="E402" i="165"/>
  <c r="E403" i="165"/>
  <c r="E373" i="165"/>
  <c r="E6" i="165"/>
  <c r="E7" i="165"/>
  <c r="E8" i="165"/>
  <c r="E9" i="165"/>
  <c r="E10" i="165"/>
  <c r="E11" i="165"/>
  <c r="E12" i="165"/>
  <c r="E13" i="165"/>
  <c r="E14" i="165"/>
  <c r="E15" i="165"/>
  <c r="E16" i="165"/>
  <c r="E17" i="165"/>
  <c r="E18" i="165"/>
  <c r="E19" i="165"/>
  <c r="E20" i="165"/>
  <c r="E21" i="165"/>
  <c r="E22" i="165"/>
  <c r="E23" i="165"/>
  <c r="E24" i="165"/>
  <c r="E25" i="165"/>
  <c r="E26" i="165"/>
  <c r="E27" i="165"/>
  <c r="E28" i="165"/>
  <c r="E29" i="165"/>
  <c r="E30" i="165"/>
  <c r="E31" i="165"/>
  <c r="E32" i="165"/>
  <c r="E33" i="165"/>
  <c r="E34" i="165"/>
  <c r="E35" i="165"/>
  <c r="B35" i="155" l="1"/>
  <c r="D11" i="164" l="1"/>
  <c r="C35" i="155" l="1"/>
  <c r="F16" i="156" l="1"/>
  <c r="F17" i="156"/>
  <c r="F18" i="156"/>
  <c r="F15" i="156"/>
  <c r="H11" i="160" l="1"/>
  <c r="G11" i="160"/>
  <c r="F10" i="160"/>
  <c r="F9" i="160"/>
  <c r="F8" i="160"/>
  <c r="E8" i="160" l="1"/>
  <c r="P23" i="150" l="1"/>
  <c r="E23" i="150"/>
  <c r="F23" i="150"/>
  <c r="G23" i="150"/>
  <c r="H23" i="150"/>
  <c r="I23" i="150"/>
  <c r="J23" i="150"/>
  <c r="K23" i="150"/>
  <c r="L23" i="150"/>
  <c r="M23" i="150"/>
  <c r="N23" i="150"/>
  <c r="O23" i="150"/>
  <c r="D23" i="150"/>
  <c r="P33" i="150"/>
  <c r="P34" i="150"/>
  <c r="P35" i="150"/>
  <c r="P32" i="150"/>
  <c r="E32" i="150" l="1"/>
  <c r="F32" i="150"/>
  <c r="G32" i="150"/>
  <c r="H32" i="150"/>
  <c r="I32" i="150"/>
  <c r="J32" i="150"/>
  <c r="K32" i="150"/>
  <c r="L32" i="150"/>
  <c r="M32" i="150"/>
  <c r="N32" i="150"/>
  <c r="O32" i="150"/>
  <c r="D32" i="150"/>
  <c r="P11" i="150"/>
  <c r="P14" i="150"/>
  <c r="P17" i="150"/>
  <c r="P18" i="150"/>
  <c r="E12" i="150"/>
  <c r="E19" i="150" s="1"/>
  <c r="F12" i="150"/>
  <c r="F19" i="150" s="1"/>
  <c r="G12" i="150"/>
  <c r="G19" i="150" s="1"/>
  <c r="H12" i="150"/>
  <c r="H19" i="150" s="1"/>
  <c r="I12" i="150"/>
  <c r="I19" i="150" s="1"/>
  <c r="J12" i="150"/>
  <c r="J19" i="150" s="1"/>
  <c r="K12" i="150"/>
  <c r="K19" i="150" s="1"/>
  <c r="L12" i="150"/>
  <c r="L19" i="150" s="1"/>
  <c r="M12" i="150"/>
  <c r="M19" i="150" s="1"/>
  <c r="N12" i="150"/>
  <c r="N19" i="150" s="1"/>
  <c r="O12" i="150"/>
  <c r="O19" i="150" s="1"/>
  <c r="D19" i="150"/>
  <c r="D12" i="150"/>
  <c r="P10" i="150"/>
  <c r="E10" i="150"/>
  <c r="F10" i="150"/>
  <c r="G10" i="150"/>
  <c r="H10" i="150"/>
  <c r="I10" i="150"/>
  <c r="J10" i="150"/>
  <c r="K10" i="150"/>
  <c r="L10" i="150"/>
  <c r="M10" i="150"/>
  <c r="N10" i="150"/>
  <c r="O10" i="150"/>
  <c r="D10" i="150"/>
  <c r="P9" i="150"/>
  <c r="P8" i="150"/>
  <c r="P7" i="150"/>
  <c r="E7" i="150"/>
  <c r="F7" i="150"/>
  <c r="G7" i="150"/>
  <c r="H7" i="150"/>
  <c r="I7" i="150"/>
  <c r="J7" i="150"/>
  <c r="K7" i="150"/>
  <c r="L7" i="150"/>
  <c r="M7" i="150"/>
  <c r="N7" i="150"/>
  <c r="O7" i="150"/>
  <c r="D7" i="150"/>
  <c r="P6" i="150"/>
  <c r="P5" i="150"/>
  <c r="P12" i="150" l="1"/>
  <c r="P19" i="150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Указать используемый метод распределения топлива (физический/пропорциональный)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Указать используемый метод распределения топлива (физический/пропорциональный)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<sst xmlns="http://schemas.openxmlformats.org/spreadsheetml/2006/main" count="1459" uniqueCount="518">
  <si>
    <t xml:space="preserve">Динамика основных технико-экономических показателей источника </t>
  </si>
  <si>
    <t>Ст. №</t>
  </si>
  <si>
    <t>№ п/п</t>
  </si>
  <si>
    <t>-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</si>
  <si>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</si>
  <si>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</si>
  <si>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</si>
  <si>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</si>
  <si>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</si>
  <si>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</si>
  <si>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</si>
  <si>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</si>
  <si>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</si>
  <si>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</si>
  <si>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</si>
  <si>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</si>
  <si>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Размерность</t>
  </si>
  <si>
    <t>Наименование оборудования</t>
  </si>
  <si>
    <t>Ст.№</t>
  </si>
  <si>
    <t>Состояние оборудования</t>
  </si>
  <si>
    <t>Энергетические котлы</t>
  </si>
  <si>
    <t>Название источника</t>
  </si>
  <si>
    <t>Пиковые водогрейные котлы (ПВК)</t>
  </si>
  <si>
    <t>№</t>
  </si>
  <si>
    <t>Год достижения паркового ресурса</t>
  </si>
  <si>
    <t>Наименование</t>
  </si>
  <si>
    <t>Тип</t>
  </si>
  <si>
    <t>Кол-во</t>
  </si>
  <si>
    <t>Мощность электродвигателя, кВт</t>
  </si>
  <si>
    <t>Напряжение, кВ</t>
  </si>
  <si>
    <t>т/ч</t>
  </si>
  <si>
    <t>%</t>
  </si>
  <si>
    <t>Показатель</t>
  </si>
  <si>
    <t>Итого за год</t>
  </si>
  <si>
    <t>Характеристика сетевых насосов и насосов подпитки теплосети</t>
  </si>
  <si>
    <t>Напор, м</t>
  </si>
  <si>
    <t>Структура и количество использованного топлива источником</t>
  </si>
  <si>
    <t>Основные характеристики основного и резервного топлива*</t>
  </si>
  <si>
    <t>Утвержденные мероприятия по строительству, реконструкции и техническому перевооружению источников тепловой энергии с обоснованием</t>
  </si>
  <si>
    <t>Паропроизводительность, т/ч</t>
  </si>
  <si>
    <t xml:space="preserve">Водогрейные котлоагрегаты </t>
  </si>
  <si>
    <t>Тепловая мощность установленная, Гкал/ч</t>
  </si>
  <si>
    <t>Установленная тепловая мощность, Гкал/ч</t>
  </si>
  <si>
    <t>РОУ, БРОУ, РРОУ</t>
  </si>
  <si>
    <t>Единица измерения</t>
  </si>
  <si>
    <t>Сетевые подогреватели</t>
  </si>
  <si>
    <t xml:space="preserve">Расход тепла на собственные и хозяйственные нужды </t>
  </si>
  <si>
    <t>Если какая-либо информация не может быть предоставлены, указать причину в этом столбце</t>
  </si>
  <si>
    <t>В обязательном порядке необходимо предоставить:</t>
  </si>
  <si>
    <t>Утвержденные действующие энергетические характеристики основного оборудования (НТД по топливоиспользованию)</t>
  </si>
  <si>
    <t>Указать перечень оборудования (турбоагрегатов), электрическая мощность которых поставляется в вынужденном режиме в целях обеспечения надежного теплоснабжения потребителей</t>
  </si>
  <si>
    <t>Завод изготовитель</t>
  </si>
  <si>
    <t>Тепловая мощность располагаемая, Гкал/ч</t>
  </si>
  <si>
    <t>Причины возникновения ограничений тепловой мощности</t>
  </si>
  <si>
    <t>Располагаемая тепловая мощность, Гкал/ч</t>
  </si>
  <si>
    <t>Пар, Гкал</t>
  </si>
  <si>
    <t>Собственные</t>
  </si>
  <si>
    <t>Хозяйственные</t>
  </si>
  <si>
    <t>Горячая вода, Гкал</t>
  </si>
  <si>
    <t>Пар</t>
  </si>
  <si>
    <t>Горячая вода</t>
  </si>
  <si>
    <t xml:space="preserve">Среднегодовая загрузка оборудования </t>
  </si>
  <si>
    <t>Число часов использования установленной электрической мощности источника, ч</t>
  </si>
  <si>
    <t>Число часов использования установленной тепловой мощности турбоагрегатов, ч</t>
  </si>
  <si>
    <t>Число часов использования установленной тепловой мощности пиковых водогрейных котлов, ч</t>
  </si>
  <si>
    <t>Место установки узла учета</t>
  </si>
  <si>
    <t>Вид учета</t>
  </si>
  <si>
    <t>Измеряемые и рассчитываемые параметры</t>
  </si>
  <si>
    <t>Аварии</t>
  </si>
  <si>
    <t>На турбоагрегатах</t>
  </si>
  <si>
    <t>На энергетических котлах</t>
  </si>
  <si>
    <t>На электротехническом оборудовании</t>
  </si>
  <si>
    <t>На вспомогательном оборудовании (арматура трубопроводы и т.д.)</t>
  </si>
  <si>
    <t>Всего аварий</t>
  </si>
  <si>
    <t>в т. ч. с ошибками персонала</t>
  </si>
  <si>
    <t>Инциденты</t>
  </si>
  <si>
    <t>Всего инцидентов</t>
  </si>
  <si>
    <t>Недоотпуск тепловой энергии, Гкал</t>
  </si>
  <si>
    <t>Экономический ущерб, тыс. руб.</t>
  </si>
  <si>
    <t>Работа</t>
  </si>
  <si>
    <t>Выведен из эксплуатации</t>
  </si>
  <si>
    <t>Баланс топлива за год</t>
  </si>
  <si>
    <t>Израсходовано топлива за год</t>
  </si>
  <si>
    <t>Всего</t>
  </si>
  <si>
    <t>В т.ч. на отпуск электрической и тепловой энергии</t>
  </si>
  <si>
    <t>Газ</t>
  </si>
  <si>
    <t>Мазут</t>
  </si>
  <si>
    <t>Итого</t>
  </si>
  <si>
    <t>т у.т.</t>
  </si>
  <si>
    <t>*Для примера приведены характеристики для угля, мазута, газа</t>
  </si>
  <si>
    <t>Балансовая принадлежность узла учета</t>
  </si>
  <si>
    <t>Коммерческий</t>
  </si>
  <si>
    <t>Наименование прибора</t>
  </si>
  <si>
    <t>Приборы учета тепловой энергии (сетевая вода, пар)</t>
  </si>
  <si>
    <t>Тип прибора</t>
  </si>
  <si>
    <t>Расход</t>
  </si>
  <si>
    <t>Давление</t>
  </si>
  <si>
    <t>Температура</t>
  </si>
  <si>
    <t>№п.п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</si>
  <si>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</si>
  <si>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</si>
  <si>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</si>
  <si>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</si>
  <si>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</si>
  <si>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</si>
  <si>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</si>
  <si>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</si>
  <si>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</si>
  <si>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</si>
  <si>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</si>
  <si>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</si>
  <si>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тыс. Гкал</t>
  </si>
  <si>
    <t>кг у.т./Гкал</t>
  </si>
  <si>
    <t>1.1</t>
  </si>
  <si>
    <t>1.2</t>
  </si>
  <si>
    <t>2</t>
  </si>
  <si>
    <t>3</t>
  </si>
  <si>
    <t>4</t>
  </si>
  <si>
    <t>5</t>
  </si>
  <si>
    <t>5.1</t>
  </si>
  <si>
    <t>5.2</t>
  </si>
  <si>
    <t>6</t>
  </si>
  <si>
    <t>7</t>
  </si>
  <si>
    <t>8</t>
  </si>
  <si>
    <t>9</t>
  </si>
  <si>
    <t>10</t>
  </si>
  <si>
    <t>11</t>
  </si>
  <si>
    <t>12</t>
  </si>
  <si>
    <t>13</t>
  </si>
  <si>
    <t>год</t>
  </si>
  <si>
    <t>10.1</t>
  </si>
  <si>
    <t>10.2</t>
  </si>
  <si>
    <t>14</t>
  </si>
  <si>
    <t>13.1</t>
  </si>
  <si>
    <t>13.2</t>
  </si>
  <si>
    <t>Недоотпуск электрической энергии, тыс. кВт*ч</t>
  </si>
  <si>
    <t>№ прибора</t>
  </si>
  <si>
    <t>Дата поверки</t>
  </si>
  <si>
    <t>Следующая поверка</t>
  </si>
  <si>
    <t>Трубопровод</t>
  </si>
  <si>
    <t>Отопительный период</t>
  </si>
  <si>
    <t>Неотопительный период</t>
  </si>
  <si>
    <t>Турбоагрегат</t>
  </si>
  <si>
    <t xml:space="preserve">Давление острого пара, кгс/см² </t>
  </si>
  <si>
    <t>Промышленных отборов</t>
  </si>
  <si>
    <t>Установленная эл. мощность, МВт</t>
  </si>
  <si>
    <t>Год ввода в эксплуатацию</t>
  </si>
  <si>
    <t>Температура острого пара, °С</t>
  </si>
  <si>
    <t>Причины возникновения ограничений тепловой/электрической мощности</t>
  </si>
  <si>
    <t>Располагаемая эл. мощность, МВт</t>
  </si>
  <si>
    <t>Марка котла</t>
  </si>
  <si>
    <t>Вид сжигаемого топлива</t>
  </si>
  <si>
    <t>основное</t>
  </si>
  <si>
    <t>резервное</t>
  </si>
  <si>
    <t>Номинальная температура теплоносителя на входе в КА, °С</t>
  </si>
  <si>
    <t>Номинальная температура теплоносителя на выходе из КА, °С</t>
  </si>
  <si>
    <t>Параметры острого пара</t>
  </si>
  <si>
    <t>давление, кгс/см²</t>
  </si>
  <si>
    <t>температура, °С</t>
  </si>
  <si>
    <t>Тип (пример, РРОУ 140/1,2)</t>
  </si>
  <si>
    <t>Год</t>
  </si>
  <si>
    <t>Электрическая мощность, МВт</t>
  </si>
  <si>
    <t>установленная</t>
  </si>
  <si>
    <t>располагаемая на конец года</t>
  </si>
  <si>
    <t>теплофикационных отборов турбин</t>
  </si>
  <si>
    <t>Причины изменения электрической мощности по сравнению с предыдущим периодом</t>
  </si>
  <si>
    <t>Причины изменения тепловой мощности по сравнению с предыдущим периодом</t>
  </si>
  <si>
    <t>Теплофикационных отборов</t>
  </si>
  <si>
    <t>турбоагрегатов всего</t>
  </si>
  <si>
    <t>общая по станции</t>
  </si>
  <si>
    <t>Тип котлоагрегата</t>
  </si>
  <si>
    <t>Парковый ресурс, ч</t>
  </si>
  <si>
    <t>Наработка на конец года, ч</t>
  </si>
  <si>
    <t>Назначенный ресурс, ч</t>
  </si>
  <si>
    <t>Количество продлений</t>
  </si>
  <si>
    <t>Год достижения назначенного ресурса</t>
  </si>
  <si>
    <t>Тип турбоагрегата</t>
  </si>
  <si>
    <t>Парковый ресурс, ч.</t>
  </si>
  <si>
    <t>Нормативное количество пусков</t>
  </si>
  <si>
    <t>Количество пусков</t>
  </si>
  <si>
    <t>Назначенный ресурс, час.</t>
  </si>
  <si>
    <t>N п/п</t>
  </si>
  <si>
    <t>Станционный номер</t>
  </si>
  <si>
    <t>Завод-изготовитель</t>
  </si>
  <si>
    <t>Основные бойлеры</t>
  </si>
  <si>
    <t>Пиковые бойлеры</t>
  </si>
  <si>
    <t>Подключение по пару</t>
  </si>
  <si>
    <t>Расход сетевой воды, т/ч</t>
  </si>
  <si>
    <t>Годы</t>
  </si>
  <si>
    <t>Коэффициент использования установленной тепловой мощности, %</t>
  </si>
  <si>
    <t>Коэффициент использования установленной электрической мощности, %</t>
  </si>
  <si>
    <t>N п.п.</t>
  </si>
  <si>
    <t>Прекращение теплоснабжения</t>
  </si>
  <si>
    <t>Восстановление теплоснабжения</t>
  </si>
  <si>
    <t>Причина прекращения</t>
  </si>
  <si>
    <t>Режим теплоснабжения</t>
  </si>
  <si>
    <t>Недоотпуск тепла, тыс. Гкал</t>
  </si>
  <si>
    <t>Статистика отказов и восстановления</t>
  </si>
  <si>
    <t>Статистика отказов отпуска тепловой энергии с коллекторов источника тепловой энергии</t>
  </si>
  <si>
    <t>Паровые, газовые турбины</t>
  </si>
  <si>
    <t>Энергетические котлоагрегаты, котлы-утилизаторы</t>
  </si>
  <si>
    <t>На котле-утилизаторе</t>
  </si>
  <si>
    <t>т н.т.</t>
  </si>
  <si>
    <t>Выработка электрической энергии</t>
  </si>
  <si>
    <t>млн. кВт·ч</t>
  </si>
  <si>
    <t>Расход электрической энергии на собственные нужды, в том числе</t>
  </si>
  <si>
    <t>расход электрической энергии на ТФУ</t>
  </si>
  <si>
    <t>Отпуск тепловой энергии с коллекторов ТЭЦ, в том числе:</t>
  </si>
  <si>
    <t>из производственных отборов</t>
  </si>
  <si>
    <t>из теплофикационных отборов</t>
  </si>
  <si>
    <t>из отборов противодавления</t>
  </si>
  <si>
    <t>из конденсаторов</t>
  </si>
  <si>
    <t>из ПВК</t>
  </si>
  <si>
    <t>из РОУ</t>
  </si>
  <si>
    <t>Фактическое значение удельного расхода тепловой энергии брутто на выработку электрической энергии турбоагрегатами</t>
  </si>
  <si>
    <t>ккал/кВт·ч</t>
  </si>
  <si>
    <t>Удельный расход тепловой энергии нетто на производство электрической энергии группой турбоагрегатов</t>
  </si>
  <si>
    <t>Отношение отпуска тепловой энергии с отработавшим паром к полному отпуску тепловой энергии от ТЭЦ</t>
  </si>
  <si>
    <t>Удельная теплофикационная выработка, в том числе:</t>
  </si>
  <si>
    <t>кВт·ч/Гкал</t>
  </si>
  <si>
    <t>с паром производственных отборов</t>
  </si>
  <si>
    <t>с паром теплофикационных отборов</t>
  </si>
  <si>
    <t>Удельный расход тепла брутто на выработку электрической энергии турбоагрегатами по теплофикационному циклу</t>
  </si>
  <si>
    <t>Удельный расход тепловой энергии нетто на выработку электрической энергии турбоагрегатами по теплофикационному циклу</t>
  </si>
  <si>
    <t>г у.т./кВт·ч</t>
  </si>
  <si>
    <t>по теплофикационному циклу</t>
  </si>
  <si>
    <t>по конденсационному циклу</t>
  </si>
  <si>
    <t>1</t>
  </si>
  <si>
    <t>2.1</t>
  </si>
  <si>
    <t>15</t>
  </si>
  <si>
    <t>16</t>
  </si>
  <si>
    <t>Отпуск электрической энергии с шин ТЭЦ</t>
  </si>
  <si>
    <t>Выработка тепловой энергии на ТЭЦ</t>
  </si>
  <si>
    <t>5.3</t>
  </si>
  <si>
    <t>5.4</t>
  </si>
  <si>
    <t>5.5</t>
  </si>
  <si>
    <t>5.6</t>
  </si>
  <si>
    <t>Установленная тепловая мощность станции, Гкал/ч</t>
  </si>
  <si>
    <t>Период</t>
  </si>
  <si>
    <t>Максимальный (расчетный) расход тепла на собственные и хоз. нужды, Гкал/ч</t>
  </si>
  <si>
    <t>Мероприятия по продлению ресурса оборудования</t>
  </si>
  <si>
    <t>Продолжительность планового перерыва в горячем водоснабжении в связи с производством ремонтов, работ в межотопительный период</t>
  </si>
  <si>
    <t>Расход условного топлива на отпуск электрической энергии, в том числе:</t>
  </si>
  <si>
    <t>Расход условного топлива на отпуск тепловой энергии</t>
  </si>
  <si>
    <t>Отпуск тепловой энергии с коллекторов ТЭЦ в сетевой воде</t>
  </si>
  <si>
    <t>Конец и начало отопительного периода (пример: 21.04.2015, 10.09.2015)</t>
  </si>
  <si>
    <t>15.1</t>
  </si>
  <si>
    <t>15.2</t>
  </si>
  <si>
    <t>Остаток топлива на начало года (натур.)</t>
  </si>
  <si>
    <t>Приход топлива за год (натур.)</t>
  </si>
  <si>
    <t>Остаток топлива (натур.)</t>
  </si>
  <si>
    <t>Всего (натур.)</t>
  </si>
  <si>
    <t>Данные в таблице ниже заполняется по каждой ТЭЦ в отдельности</t>
  </si>
  <si>
    <t>На газовых турбинах</t>
  </si>
  <si>
    <t>Сетевая вода</t>
  </si>
  <si>
    <t>Турбоагрегаты, в т.ч. газовые</t>
  </si>
  <si>
    <t xml:space="preserve"> Основные данные по состоянию оборудования (котлоагрегат, турбоустановка, водогрейные котлы,...)</t>
  </si>
  <si>
    <t>Дата</t>
  </si>
  <si>
    <t>Давление расчётное</t>
  </si>
  <si>
    <t>Давление фактическое</t>
  </si>
  <si>
    <t>Расчетный расход теплоносителя (в соответствии с утвержденным графиком отпуска тепла в тепловые сети)</t>
  </si>
  <si>
    <t xml:space="preserve">Фактический расход теплоносителя </t>
  </si>
  <si>
    <t>отпуск теплоносителя из тепловых сетей на цели горячего водоснабжения (для открытых систем теплоснабжения)</t>
  </si>
  <si>
    <t>сверхнормативные утечки теплоносителя</t>
  </si>
  <si>
    <t>нормативные утечки теплоносителя</t>
  </si>
  <si>
    <t>Годовой расход теплоносителя</t>
  </si>
  <si>
    <t>Резерв(+)/дефицит (-) ВПУ</t>
  </si>
  <si>
    <t>Максимальная подпитка тепловой сети в период повреждения участка</t>
  </si>
  <si>
    <t>Максимум подпитки тепловой сети в эксплуатационном режиме</t>
  </si>
  <si>
    <t>8.3</t>
  </si>
  <si>
    <t>8.2</t>
  </si>
  <si>
    <t>8.1</t>
  </si>
  <si>
    <t>тыс. м³</t>
  </si>
  <si>
    <t>Емкость баков аккумуляторов</t>
  </si>
  <si>
    <t>шт.</t>
  </si>
  <si>
    <t>Количество баков-аккумуляторов  теплоносителя</t>
  </si>
  <si>
    <t>Располагаемая производительность ВПУ</t>
  </si>
  <si>
    <t>лет</t>
  </si>
  <si>
    <t>Средневзвешенный срок службы</t>
  </si>
  <si>
    <t>Производительность ВПУ</t>
  </si>
  <si>
    <t>Год установки</t>
  </si>
  <si>
    <t>Установленная система химводоподготовки</t>
  </si>
  <si>
    <t>Баланс водоподготовительных установок для тепловых сетей</t>
  </si>
  <si>
    <t>Тепловая нагрузка, Гкал/ч</t>
  </si>
  <si>
    <t>Отпущено тепловой энергии, Гкал</t>
  </si>
  <si>
    <t>Температура обратной сетевой воды, ºС</t>
  </si>
  <si>
    <t>Температура прямой сетевой воды, ºС</t>
  </si>
  <si>
    <t>Расход подпитки теплосети, т</t>
  </si>
  <si>
    <t>Расход обратной сетевой воды, т</t>
  </si>
  <si>
    <t>Расход прямой сетевой воды, т</t>
  </si>
  <si>
    <t xml:space="preserve">          - технология</t>
  </si>
  <si>
    <t xml:space="preserve">          - горячее водоснабжение</t>
  </si>
  <si>
    <t xml:space="preserve">          - вентиляция</t>
  </si>
  <si>
    <t xml:space="preserve">          - отопление</t>
  </si>
  <si>
    <t>Значения показателей</t>
  </si>
  <si>
    <t>Показатели*</t>
  </si>
  <si>
    <t>*Данные приводятся по каждому выводу ТЭЦ отдельно</t>
  </si>
  <si>
    <t>Установленная и располагаемая мощность источника тепловой энергии</t>
  </si>
  <si>
    <t>Указать причину ограничений в случаи несовпадения установленной и располагаемой мощности</t>
  </si>
  <si>
    <t>Располагаемая тепловая мощность станции, Гкал/ч</t>
  </si>
  <si>
    <t>Контактные данные заполнявшего опросный лист</t>
  </si>
  <si>
    <t>ИК.1.1</t>
  </si>
  <si>
    <t>ИК.1.2</t>
  </si>
  <si>
    <t>ИК.1.3</t>
  </si>
  <si>
    <t>ИК.1.4</t>
  </si>
  <si>
    <t>ИК.1.5</t>
  </si>
  <si>
    <t>ИК.1.6</t>
  </si>
  <si>
    <t>ИК.1.7</t>
  </si>
  <si>
    <t>ИК.1.8</t>
  </si>
  <si>
    <t>ИК.1.9</t>
  </si>
  <si>
    <t>ИК.1.10</t>
  </si>
  <si>
    <t>ИК.1.11</t>
  </si>
  <si>
    <t>Присоединенная нагрузка в паре, Гкал/ч</t>
  </si>
  <si>
    <t>* Расход теплоносителя -Циркуляция в сети, НЕ подпитка сети</t>
  </si>
  <si>
    <t>Температура теплоносителя при расчетной температуре наружного воздуха</t>
  </si>
  <si>
    <t>Наименование источника</t>
  </si>
  <si>
    <t>Конструкция</t>
  </si>
  <si>
    <t>Основные параметры</t>
  </si>
  <si>
    <t>Материал</t>
  </si>
  <si>
    <t>Год ввода</t>
  </si>
  <si>
    <t xml:space="preserve">Высота, м </t>
  </si>
  <si>
    <t>Ствола</t>
  </si>
  <si>
    <t>Футеровки</t>
  </si>
  <si>
    <t>Теплоизоляции</t>
  </si>
  <si>
    <t>Фундамента</t>
  </si>
  <si>
    <t>Характеристика дымовых труб</t>
  </si>
  <si>
    <t>№ трубы</t>
  </si>
  <si>
    <t>Наименование источника тепловой энергии</t>
  </si>
  <si>
    <t>Адрес источника тепловой энергии</t>
  </si>
  <si>
    <t>частная</t>
  </si>
  <si>
    <t>нет</t>
  </si>
  <si>
    <t>Наименование организации, эксплуатирующей источник</t>
  </si>
  <si>
    <t>Наименование организаций, эксплуатирующих тепловые сети от источника</t>
  </si>
  <si>
    <t>Форма собственности (муниципальная/государственная/частная/...)</t>
  </si>
  <si>
    <t>Основание передачи источника тепловой энергии эксплуатирующей организации (договор аренды, договор безвозмездного пользования, договор доверительного управления имуществом, иных договоров, предусматривающих переход прав владения и (или) пользования в отношении государственного или муниципального имущества и (или) концессионного соглашения)</t>
  </si>
  <si>
    <t>Наименование собственника источника тепловой энергии</t>
  </si>
  <si>
    <t xml:space="preserve">Статистика аварийных ситуаций </t>
  </si>
  <si>
    <t>Количество повреждений на источнике тепловой энергии, которые привели к:</t>
  </si>
  <si>
    <t>перерыву теплоснабжения потребителей на срок более 6 часов</t>
  </si>
  <si>
    <t>разрушению или повреждению оборудования объектов, которое привело к выходу из строя источников тепловой энергии на срок 3 суток и более</t>
  </si>
  <si>
    <t>разрушению или повреждению сооружений, в которых находятся объекты, которое привело к прекращению теплоснабжения потребителей</t>
  </si>
  <si>
    <t>снижению температуры теплоносителя в подающем трубопроводе тепловой сети в отопительный период на 30% и более по сравнению с температурным графиком системы теплоснабжения</t>
  </si>
  <si>
    <t>перерыву отопления потребителей продолжительностью:
более 24 часов (суммарно) в течение 1 месяца или
более 16 часов единовременно - при температуре воздуха в жилых помещениях от +12°С или
более 8 часов единовременно - при температуре воздуха в жилых помещениях от +10°С до +12°С или
более 4 часов единовременно - при температуре воздуха в жилых помещениях от +8°С до +10°С</t>
  </si>
  <si>
    <t>Население, Гкал/ч, в т.ч.</t>
  </si>
  <si>
    <t>Прочие объекты, Гкал/ч, в т.ч.</t>
  </si>
  <si>
    <t>На отпуск тепловой энергии, услов. (т у.т.)</t>
  </si>
  <si>
    <t>На отпуск электрической энергии, услов. (т у.т.)</t>
  </si>
  <si>
    <t>Данные по опросному листу предоставляются по состоянию на конец 2023 г.</t>
  </si>
  <si>
    <t>Действующий утвержденный температурный график отпуска тепловой энергии на 01.01.2024 г. в табличном и графическом виде. При наличии срезки температурного графика, обосновывающие документы. График изменения расхода теплоносителя в подающем и обратном трубопроводе в зависимости от температуры наружного воздуха. Способ регулирования отпуска тепловой энергии от источника тепловой энергии.</t>
  </si>
  <si>
    <t>Предписания надзорных органов об устранении нарушений, влияющих на безопасность и надежность системы теплоснабжения (предоставить копии предписаний за 2023 г.)</t>
  </si>
  <si>
    <t>Пояснительные записки к расчету нормативов запаса топлива на источнике на 2022-2024 гг. и их экспертные заключения</t>
  </si>
  <si>
    <t>Программа перспективного развития источника на 2024-2041 гг. (вновь вводимые мощности, демонтируемые мощности и предлагаемые к выводу в холодный резерв, установленная и располагаемая мощность).Документы, обосновывающие вывод мощностей. При наличии, указывать ориентировочный период/дату по вводу/демонтажу/итд. оборудования.</t>
  </si>
  <si>
    <t>Производительность, м3/ч</t>
  </si>
  <si>
    <t>d0, м</t>
  </si>
  <si>
    <t>Данные по таблице предоставляются за 2023 г.</t>
  </si>
  <si>
    <t>Посуточный отпуск тепловой энергии в сеть по каждому выводу источника, за каждые сутки 2023 г.</t>
  </si>
  <si>
    <t>График ввода/вывода из эксплуатации основного оборудования 2024 - 2041 гг.</t>
  </si>
  <si>
    <t>тыс. м3</t>
  </si>
  <si>
    <t>Qрн, ккал/нм³ (природный газ)</t>
  </si>
  <si>
    <t>Qрн, ккал/кг (мазут)</t>
  </si>
  <si>
    <t>Wр, % (мазут)</t>
  </si>
  <si>
    <t>Qрн, ккал/кг (уголь)</t>
  </si>
  <si>
    <t>Aр, % уголь</t>
  </si>
  <si>
    <t>Wр, % уголь</t>
  </si>
  <si>
    <t>Утверждённый (расчётный) и фактический режим отпуска тепловой энергии  по каждому выводу источника на 2023/2024 г.</t>
  </si>
  <si>
    <t>*Данные приводятся на 2023/2024 г. по каждому источнику тепловой энергии отдельно</t>
  </si>
  <si>
    <t>Всего подпитка тепловой сети, в т.ч.:</t>
  </si>
  <si>
    <t>тыс. м³/год</t>
  </si>
  <si>
    <t xml:space="preserve"> кгс/см²</t>
  </si>
  <si>
    <t>ºС</t>
  </si>
  <si>
    <t>Форма 3-тех помесячно за 2023 гг.</t>
  </si>
  <si>
    <t>Макеты расчета номинальных и нормативных удельных расходов топлива на отпуск электроэнергии и тепла за 2023 гг. по месяцам</t>
  </si>
  <si>
    <t>В случае ввода, демонтажа, перемаркировки или приема/передачи основного оборудования ТЭЦ за 2023 г. указывать дату события, согласно соответствующих актов</t>
  </si>
  <si>
    <t>Среднесуточная температура наружного воздуха,ºС</t>
  </si>
  <si>
    <t>Суммарные присоединенные тепловые нагрузки к концу 2023 г.*</t>
  </si>
  <si>
    <t>Копии приказов об утверждении указанных нормативов 2022-2024 гг., либо обоснование отсутствия приказа об утверждении норматива:
– создания запасов топлива на тепловых электростанциях</t>
  </si>
  <si>
    <t>Наименование структурного подразделения Владимирский филиал отвественного за предоставление информации (отметка V)</t>
  </si>
  <si>
    <t>Блок коммерции и развития</t>
  </si>
  <si>
    <t>Технический блок</t>
  </si>
  <si>
    <t>Финансово -экономический блок</t>
  </si>
  <si>
    <t>Блок реализации инвестиций и капстроя</t>
  </si>
  <si>
    <t>HR</t>
  </si>
  <si>
    <t>Энергосбыт</t>
  </si>
  <si>
    <t>V</t>
  </si>
  <si>
    <t>Удельный расход условного топлива на отпуск электрической энергии по "тепловому" методу, в том числе:</t>
  </si>
  <si>
    <t>Удельный расход условного топлива на отпуск тепловой энергии по "тепловому" методу</t>
  </si>
  <si>
    <t>Уголь Кузнецкий марки "Тр"</t>
  </si>
  <si>
    <t>без изменений</t>
  </si>
  <si>
    <t>Филиал "Владимирский" ПАО "Т Плюс"</t>
  </si>
  <si>
    <t>Ивановская ТЭЦ-3</t>
  </si>
  <si>
    <t>Ивановская обл., г.Иваново, Мкр. р-н ТЭЦ-3, ТЭЦ-3</t>
  </si>
  <si>
    <t>ПТ-60-130/13</t>
  </si>
  <si>
    <t>Т-110/120-130-3</t>
  </si>
  <si>
    <t>ПТ-80/100-130/13</t>
  </si>
  <si>
    <t>ЛМЗ</t>
  </si>
  <si>
    <t>УТЗ</t>
  </si>
  <si>
    <t>ТП-87</t>
  </si>
  <si>
    <t>уголь</t>
  </si>
  <si>
    <t>газ</t>
  </si>
  <si>
    <t>КВГМ-100</t>
  </si>
  <si>
    <t>мазут</t>
  </si>
  <si>
    <t>РОУ-140/13 №1</t>
  </si>
  <si>
    <t>РОУ-140/1,2 №1</t>
  </si>
  <si>
    <t>РОУ-140/1,2 №2</t>
  </si>
  <si>
    <t>РОУ-13/1,2 №1</t>
  </si>
  <si>
    <t>РОУ-13/1,2 №2</t>
  </si>
  <si>
    <t>2ПСГ-1</t>
  </si>
  <si>
    <t>ПСГ-2300-2-8-I</t>
  </si>
  <si>
    <t>2ПСГ-2</t>
  </si>
  <si>
    <t>ПСГ-2300-2-8-II</t>
  </si>
  <si>
    <t>3ПСГ-1</t>
  </si>
  <si>
    <t>3ПСГ-2</t>
  </si>
  <si>
    <t>4ПСГ-1</t>
  </si>
  <si>
    <t>4ПСГ-2</t>
  </si>
  <si>
    <t>87,5-175</t>
  </si>
  <si>
    <t>4600-6000</t>
  </si>
  <si>
    <t>50-100</t>
  </si>
  <si>
    <t>2300-3000</t>
  </si>
  <si>
    <t>50-80</t>
  </si>
  <si>
    <t>ТА-2</t>
  </si>
  <si>
    <t>ТА-3</t>
  </si>
  <si>
    <t>ТА-4</t>
  </si>
  <si>
    <t>СН-2А</t>
  </si>
  <si>
    <t>СЭ-2500-180-10</t>
  </si>
  <si>
    <t>СН-2Б</t>
  </si>
  <si>
    <t>СН-2В</t>
  </si>
  <si>
    <t>СН-2Г</t>
  </si>
  <si>
    <t>СН-2Д</t>
  </si>
  <si>
    <t>СПН-2А</t>
  </si>
  <si>
    <t>СЭ-2500-45</t>
  </si>
  <si>
    <t>СПН-2Б</t>
  </si>
  <si>
    <t>СПН-2В</t>
  </si>
  <si>
    <t>СПН-3А</t>
  </si>
  <si>
    <t>СПН-3Б</t>
  </si>
  <si>
    <t>300000 ч/ 30 лет</t>
  </si>
  <si>
    <t>195 393 (но не более 30.04.2025)</t>
  </si>
  <si>
    <t>195 299 (но не более 20.05.2025)</t>
  </si>
  <si>
    <t>188 714 (но не более 03.08.2029)</t>
  </si>
  <si>
    <t>159 874 (но не более 20.08.2026)</t>
  </si>
  <si>
    <t>16 лет</t>
  </si>
  <si>
    <t>5 лет</t>
  </si>
  <si>
    <t>Т-100/120-130-3</t>
  </si>
  <si>
    <t>151 571 ( до 2025)</t>
  </si>
  <si>
    <t>Тепловой вывод D 900</t>
  </si>
  <si>
    <t>Тепловой вывод E 800</t>
  </si>
  <si>
    <t>Тепловой вывод F 500</t>
  </si>
  <si>
    <t>ФИО (полностью): Смирнов Денис Валентинович</t>
  </si>
  <si>
    <t>Номер телефона: 89203533445</t>
  </si>
  <si>
    <t>Электронная почта: Smirnov.Denis@tplusgroup.ru</t>
  </si>
  <si>
    <t>железобетонная</t>
  </si>
  <si>
    <t>кислотоупорный кирпич</t>
  </si>
  <si>
    <t>бетон R=300</t>
  </si>
  <si>
    <t>воздушная прослойка невентилируемая</t>
  </si>
  <si>
    <t>бетон, металл</t>
  </si>
  <si>
    <t>бетон , металл</t>
  </si>
  <si>
    <t>ПБ-1</t>
  </si>
  <si>
    <t>ПБ-2</t>
  </si>
  <si>
    <t>Lotus WS 52,85</t>
  </si>
  <si>
    <t>ЗАО Озерский метизно-механический завод</t>
  </si>
  <si>
    <t>пар 8-13</t>
  </si>
  <si>
    <t>1 404,400 
по 2-м авариям</t>
  </si>
  <si>
    <t>8,,8</t>
  </si>
  <si>
    <t>Подающий Д</t>
  </si>
  <si>
    <t>Обратный Д</t>
  </si>
  <si>
    <t>Подающий Е</t>
  </si>
  <si>
    <t>Обратный Е</t>
  </si>
  <si>
    <t>*параметры теплоносителя указаны в период, когда ИвТЭЦ-3 работает на контуры ИвТЭЦ-2 и ИвТЭЦ-3</t>
  </si>
  <si>
    <t>Выводы"D","Е" - прямая и обратная сетевая вода</t>
  </si>
  <si>
    <t>Вывод "D"-прямая сетевая вода (Dу - 900)</t>
  </si>
  <si>
    <t>Ультразвуковой счетчик-расходомер</t>
  </si>
  <si>
    <t>Ultrasonik US-800</t>
  </si>
  <si>
    <t>УУТЭ ИвТЭЦ-3</t>
  </si>
  <si>
    <t>Преобразователь давления</t>
  </si>
  <si>
    <t>Метран-55-ДИ</t>
  </si>
  <si>
    <t>Термопреобразователь</t>
  </si>
  <si>
    <t>КТПТР-01(А)</t>
  </si>
  <si>
    <t>Вывод "D"-обратная сетевая вода (Dу - 900)</t>
  </si>
  <si>
    <t>1466А</t>
  </si>
  <si>
    <t>Вывод "Е"-прямая сетевая вода (Dу - 800)</t>
  </si>
  <si>
    <t>Вывод "Е"-обратная сетевая вода (Dу - 800)</t>
  </si>
  <si>
    <t>5984А</t>
  </si>
  <si>
    <t xml:space="preserve">Тепловычислитель </t>
  </si>
  <si>
    <t>СПТ961.2</t>
  </si>
  <si>
    <t>Объемный расход</t>
  </si>
  <si>
    <t>Вывод"F" - прямая и обратная сетевая вода</t>
  </si>
  <si>
    <t>Вывод "F"-прямая сетевая вода (Dу - 200)</t>
  </si>
  <si>
    <t>Сапфир-22М-ДИ</t>
  </si>
  <si>
    <t>Вывод "F"-обратная сетевая вода (Dу - 200)</t>
  </si>
  <si>
    <t>5006А</t>
  </si>
  <si>
    <t>Отопление собственных нужд-прямая и обратная сетевая вода, арт. вода на подпитку теплосети</t>
  </si>
  <si>
    <t>Отопление собственных нужд- прямая сетевая вода           (Dу - 200)</t>
  </si>
  <si>
    <t>Камера усреднения</t>
  </si>
  <si>
    <t>Метран-55-ДИ-МП</t>
  </si>
  <si>
    <t>Отопление собственных нужд- обратная сетевая вода         (Dу - 200)</t>
  </si>
  <si>
    <t>2984А</t>
  </si>
  <si>
    <t>Сырая вода на подпитку теплосети</t>
  </si>
  <si>
    <t>Сырая вода на подпитку теплосети (Dу - 410)</t>
  </si>
  <si>
    <t>Сужающее устройство</t>
  </si>
  <si>
    <t>СУ - с угл. сп.отб. d20 = 299,77</t>
  </si>
  <si>
    <t>249/3</t>
  </si>
  <si>
    <t>Преобразователь разности давлений</t>
  </si>
  <si>
    <t>Сапфир-22М-ДД</t>
  </si>
  <si>
    <t>ТСМ-6 (А)</t>
  </si>
  <si>
    <t>Городская вода на подпитку теплосети</t>
  </si>
  <si>
    <t>Городская вода на подпитку теплосети (Dу - 500)</t>
  </si>
  <si>
    <t>Метран-100-ДИ</t>
  </si>
  <si>
    <t>ТПТ-1-4 (А)</t>
  </si>
  <si>
    <t>Греющая вода на ДСВ после ПУВ, общая вода на подпитку теплосети</t>
  </si>
  <si>
    <t>Греющая вода на ДСВ после ПУВ (Dу - 250)</t>
  </si>
  <si>
    <t>ТПТ-1-3 (А)</t>
  </si>
  <si>
    <t>Общая вода на подпитку теплосети (Dу - 500)</t>
  </si>
  <si>
    <t>Адаптер</t>
  </si>
  <si>
    <t>АДС97</t>
  </si>
  <si>
    <t>01240</t>
  </si>
  <si>
    <t>ФИО (полностью): Угрюмов Артем Дмитриевич</t>
  </si>
  <si>
    <t>Номер телефона: 89206740603</t>
  </si>
  <si>
    <t>Электронная почта: Artem.Ugryumov@tplusgroup.ru</t>
  </si>
  <si>
    <t>25.04.2023, 25.09.2023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</si>
</sst>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.000"/>
    <numFmt numFmtId="167" formatCode="0.0"/>
  </numFmts>
  <fonts count="6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0"/>
      <color indexed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575757"/>
      <name val="Times New Roman"/>
      <family val="1"/>
      <charset val="204"/>
    </font>
    <font>
      <b/>
      <sz val="10"/>
      <color rgb="FF0070C0"/>
      <name val="Tahoma"/>
      <family val="2"/>
      <charset val="204"/>
    </font>
    <font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23">
    <xf numFmtId="0" fontId="0" fillId="0" borderId="0"/>
    <xf numFmtId="0" fontId="8" fillId="0" borderId="0"/>
    <xf numFmtId="0" fontId="26" fillId="0" borderId="0"/>
    <xf numFmtId="0" fontId="7" fillId="0" borderId="0"/>
    <xf numFmtId="0" fontId="7" fillId="0" borderId="0"/>
    <xf numFmtId="0" fontId="6" fillId="0" borderId="0"/>
    <xf numFmtId="0" fontId="26" fillId="0" borderId="0"/>
    <xf numFmtId="0" fontId="10" fillId="0" borderId="0"/>
    <xf numFmtId="0" fontId="26" fillId="0" borderId="0"/>
    <xf numFmtId="0" fontId="27" fillId="0" borderId="0"/>
    <xf numFmtId="0" fontId="26" fillId="0" borderId="0"/>
    <xf numFmtId="0" fontId="25" fillId="0" borderId="0"/>
    <xf numFmtId="164" fontId="10" fillId="0" borderId="0" applyFont="0" applyFill="0" applyBorder="0" applyAlignment="0" applyProtection="0"/>
    <xf numFmtId="0" fontId="5" fillId="0" borderId="0"/>
    <xf numFmtId="0" fontId="4" fillId="0" borderId="0"/>
    <xf numFmtId="0" fontId="5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6">
    <xf numFmtId="0" fontId="0" fillId="0" borderId="0" xfId="0"/>
    <xf numFmtId="0" fontId="12" fillId="0" borderId="0" xfId="0" applyFont="1"/>
    <xf numFmtId="0" fontId="17" fillId="0" borderId="0" xfId="9" applyFont="1"/>
    <xf numFmtId="0" fontId="7" fillId="0" borderId="0" xfId="0" applyFont="1"/>
    <xf numFmtId="0" fontId="21" fillId="0" borderId="0" xfId="9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9" applyFont="1"/>
    <xf numFmtId="1" fontId="12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9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4" fillId="0" borderId="1" xfId="9" applyFont="1" applyBorder="1" applyAlignment="1">
      <alignment horizontal="center" vertical="center" wrapText="1"/>
    </xf>
    <xf numFmtId="0" fontId="15" fillId="0" borderId="1" xfId="9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21" fillId="0" borderId="0" xfId="9" applyFont="1" applyAlignment="1">
      <alignment horizontal="left"/>
    </xf>
    <xf numFmtId="0" fontId="23" fillId="0" borderId="0" xfId="9" applyFont="1" applyAlignment="1">
      <alignment horizontal="left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2" fillId="0" borderId="1" xfId="0" applyFont="1" applyBorder="1"/>
    <xf numFmtId="0" fontId="15" fillId="0" borderId="1" xfId="9" applyFont="1" applyBorder="1"/>
    <xf numFmtId="0" fontId="1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top"/>
    </xf>
    <xf numFmtId="0" fontId="20" fillId="0" borderId="0" xfId="9" applyFont="1"/>
    <xf numFmtId="0" fontId="7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0" borderId="0" xfId="0" applyFont="1"/>
    <xf numFmtId="0" fontId="33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center" vertical="center" wrapText="1"/>
    </xf>
    <xf numFmtId="0" fontId="34" fillId="0" borderId="0" xfId="0" applyFont="1"/>
    <xf numFmtId="0" fontId="13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31" fillId="0" borderId="1" xfId="0" applyFont="1" applyBorder="1" applyAlignment="1">
      <alignment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0" fontId="31" fillId="0" borderId="1" xfId="0" applyFont="1" applyBorder="1" applyAlignment="1">
      <alignment horizontal="justify" vertical="center" wrapText="1"/>
    </xf>
    <xf numFmtId="0" fontId="32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justify" vertical="center" wrapText="1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5" fillId="0" borderId="0" xfId="9" applyFont="1" applyAlignment="1">
      <alignment horizontal="center" vertical="center" wrapText="1"/>
    </xf>
    <xf numFmtId="0" fontId="45" fillId="0" borderId="0" xfId="9" applyFont="1"/>
    <xf numFmtId="0" fontId="15" fillId="0" borderId="1" xfId="1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9" applyFont="1" applyBorder="1" applyAlignment="1">
      <alignment horizontal="center" vertical="center"/>
    </xf>
    <xf numFmtId="0" fontId="16" fillId="0" borderId="1" xfId="9" applyFont="1" applyBorder="1" applyAlignment="1">
      <alignment vertical="center" wrapText="1"/>
    </xf>
    <xf numFmtId="0" fontId="7" fillId="0" borderId="1" xfId="9" applyFont="1" applyBorder="1" applyAlignment="1">
      <alignment vertical="center" wrapText="1"/>
    </xf>
    <xf numFmtId="0" fontId="47" fillId="0" borderId="1" xfId="9" applyFont="1" applyBorder="1" applyAlignment="1">
      <alignment horizontal="center" vertical="center"/>
    </xf>
    <xf numFmtId="0" fontId="47" fillId="0" borderId="1" xfId="9" applyFont="1" applyBorder="1" applyAlignment="1">
      <alignment horizontal="center" vertical="center" wrapText="1"/>
    </xf>
    <xf numFmtId="0" fontId="16" fillId="0" borderId="1" xfId="9" applyFont="1" applyBorder="1" applyAlignment="1">
      <alignment horizontal="center" vertical="center" wrapText="1"/>
    </xf>
    <xf numFmtId="49" fontId="16" fillId="0" borderId="1" xfId="9" applyNumberFormat="1" applyFont="1" applyBorder="1" applyAlignment="1">
      <alignment horizontal="center" vertical="center"/>
    </xf>
    <xf numFmtId="3" fontId="16" fillId="0" borderId="1" xfId="9" applyNumberFormat="1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/>
    </xf>
    <xf numFmtId="0" fontId="46" fillId="0" borderId="0" xfId="11" applyFont="1" applyAlignment="1">
      <alignment horizontal="center" vertical="center"/>
    </xf>
    <xf numFmtId="165" fontId="46" fillId="0" borderId="0" xfId="11" applyNumberFormat="1" applyFont="1" applyAlignment="1">
      <alignment horizontal="center" vertical="center" wrapText="1"/>
    </xf>
    <xf numFmtId="0" fontId="46" fillId="0" borderId="0" xfId="11" applyFont="1" applyAlignment="1">
      <alignment horizontal="center" vertical="center" wrapText="1"/>
    </xf>
    <xf numFmtId="14" fontId="46" fillId="0" borderId="0" xfId="11" applyNumberFormat="1" applyFont="1" applyAlignment="1">
      <alignment horizontal="center" vertical="center" wrapText="1"/>
    </xf>
    <xf numFmtId="165" fontId="15" fillId="0" borderId="0" xfId="11" applyNumberFormat="1" applyFont="1" applyAlignment="1">
      <alignment horizontal="center" vertical="center" wrapText="1"/>
    </xf>
    <xf numFmtId="0" fontId="15" fillId="0" borderId="0" xfId="11" applyFont="1" applyAlignment="1">
      <alignment horizontal="center" vertical="center"/>
    </xf>
    <xf numFmtId="0" fontId="15" fillId="0" borderId="0" xfId="11" applyFont="1" applyAlignment="1">
      <alignment horizontal="center" vertical="center" wrapText="1"/>
    </xf>
    <xf numFmtId="14" fontId="15" fillId="0" borderId="0" xfId="11" applyNumberFormat="1" applyFont="1" applyAlignment="1">
      <alignment horizontal="center" vertical="center" wrapText="1"/>
    </xf>
    <xf numFmtId="14" fontId="15" fillId="0" borderId="1" xfId="11" applyNumberFormat="1" applyFont="1" applyBorder="1" applyAlignment="1">
      <alignment horizontal="center" vertical="center" wrapText="1"/>
    </xf>
    <xf numFmtId="0" fontId="14" fillId="0" borderId="1" xfId="11" applyFont="1" applyBorder="1" applyAlignment="1">
      <alignment horizontal="center" vertical="center" wrapText="1"/>
    </xf>
    <xf numFmtId="0" fontId="18" fillId="0" borderId="0" xfId="11" applyFont="1" applyAlignment="1">
      <alignment horizontal="left" vertical="center" wrapText="1"/>
    </xf>
    <xf numFmtId="0" fontId="20" fillId="0" borderId="0" xfId="11" applyFont="1" applyAlignment="1">
      <alignment horizontal="left" vertical="center"/>
    </xf>
    <xf numFmtId="0" fontId="33" fillId="0" borderId="0" xfId="9" applyFont="1"/>
    <xf numFmtId="0" fontId="33" fillId="0" borderId="0" xfId="9" applyFont="1" applyAlignment="1">
      <alignment horizontal="left" vertical="center"/>
    </xf>
    <xf numFmtId="0" fontId="48" fillId="0" borderId="1" xfId="9" applyFont="1" applyBorder="1" applyAlignment="1">
      <alignment horizontal="center" vertical="center" wrapText="1"/>
    </xf>
    <xf numFmtId="49" fontId="48" fillId="0" borderId="1" xfId="9" applyNumberFormat="1" applyFont="1" applyBorder="1" applyAlignment="1">
      <alignment horizontal="left" vertical="center" wrapText="1"/>
    </xf>
    <xf numFmtId="0" fontId="50" fillId="0" borderId="0" xfId="0" applyFont="1"/>
    <xf numFmtId="0" fontId="51" fillId="0" borderId="0" xfId="9" applyFont="1" applyAlignment="1">
      <alignment horizontal="left" vertical="center"/>
    </xf>
    <xf numFmtId="165" fontId="15" fillId="0" borderId="4" xfId="11" applyNumberFormat="1" applyFont="1" applyBorder="1" applyAlignment="1">
      <alignment horizontal="center" vertical="center" wrapText="1"/>
    </xf>
    <xf numFmtId="0" fontId="53" fillId="0" borderId="0" xfId="0" applyFont="1"/>
    <xf numFmtId="0" fontId="4" fillId="0" borderId="0" xfId="14"/>
    <xf numFmtId="49" fontId="4" fillId="0" borderId="0" xfId="14" applyNumberFormat="1"/>
    <xf numFmtId="0" fontId="54" fillId="0" borderId="0" xfId="15" applyBorder="1"/>
    <xf numFmtId="0" fontId="9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0" xfId="14" applyFont="1"/>
    <xf numFmtId="49" fontId="3" fillId="0" borderId="0" xfId="14" applyNumberFormat="1" applyFont="1"/>
    <xf numFmtId="0" fontId="55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2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left" vertical="top" wrapText="1"/>
    </xf>
    <xf numFmtId="0" fontId="2" fillId="0" borderId="0" xfId="14" applyFont="1"/>
    <xf numFmtId="49" fontId="2" fillId="0" borderId="0" xfId="14" applyNumberFormat="1" applyFont="1"/>
    <xf numFmtId="2" fontId="12" fillId="0" borderId="1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44" fillId="0" borderId="7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9" fillId="0" borderId="1" xfId="9" applyFont="1" applyBorder="1" applyAlignment="1">
      <alignment horizontal="center" vertical="center" wrapText="1"/>
    </xf>
    <xf numFmtId="0" fontId="49" fillId="0" borderId="1" xfId="9" applyFont="1" applyBorder="1" applyAlignment="1">
      <alignment horizontal="left" vertical="center" wrapText="1"/>
    </xf>
    <xf numFmtId="49" fontId="49" fillId="0" borderId="4" xfId="9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49" fillId="0" borderId="2" xfId="9" applyFont="1" applyBorder="1" applyAlignment="1">
      <alignment horizontal="center" vertical="center" wrapText="1"/>
    </xf>
    <xf numFmtId="0" fontId="49" fillId="0" borderId="1" xfId="9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left" vertical="top" wrapText="1"/>
    </xf>
    <xf numFmtId="166" fontId="11" fillId="0" borderId="1" xfId="0" applyNumberFormat="1" applyFont="1" applyBorder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22" fillId="0" borderId="0" xfId="0" applyFont="1"/>
    <xf numFmtId="165" fontId="13" fillId="5" borderId="1" xfId="0" applyNumberFormat="1" applyFont="1" applyFill="1" applyBorder="1" applyAlignment="1">
      <alignment horizontal="center" vertical="top" wrapText="1"/>
    </xf>
    <xf numFmtId="0" fontId="16" fillId="0" borderId="1" xfId="9" applyFont="1" applyBorder="1" applyAlignment="1">
      <alignment horizontal="center"/>
    </xf>
    <xf numFmtId="0" fontId="16" fillId="0" borderId="1" xfId="9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/>
    </xf>
    <xf numFmtId="1" fontId="43" fillId="0" borderId="1" xfId="0" applyNumberFormat="1" applyFont="1" applyBorder="1" applyAlignment="1">
      <alignment horizontal="center" vertical="center"/>
    </xf>
    <xf numFmtId="1" fontId="43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165" fontId="15" fillId="0" borderId="1" xfId="11" applyNumberFormat="1" applyFont="1" applyBorder="1" applyAlignment="1">
      <alignment horizontal="center" vertical="center" wrapText="1"/>
    </xf>
    <xf numFmtId="0" fontId="1" fillId="0" borderId="9" xfId="16" applyBorder="1" applyAlignment="1">
      <alignment horizontal="center" wrapText="1"/>
    </xf>
    <xf numFmtId="0" fontId="1" fillId="0" borderId="9" xfId="17" applyBorder="1" applyAlignment="1">
      <alignment horizontal="center" wrapText="1"/>
    </xf>
    <xf numFmtId="0" fontId="1" fillId="0" borderId="9" xfId="18" applyBorder="1" applyAlignment="1">
      <alignment horizontal="center" wrapText="1"/>
    </xf>
    <xf numFmtId="0" fontId="1" fillId="0" borderId="9" xfId="19" applyBorder="1" applyAlignment="1">
      <alignment horizontal="center" wrapText="1"/>
    </xf>
    <xf numFmtId="0" fontId="1" fillId="0" borderId="9" xfId="20" applyBorder="1" applyAlignment="1">
      <alignment horizontal="center" wrapText="1"/>
    </xf>
    <xf numFmtId="0" fontId="1" fillId="0" borderId="9" xfId="21" applyBorder="1" applyAlignment="1">
      <alignment horizontal="center" wrapText="1"/>
    </xf>
    <xf numFmtId="0" fontId="1" fillId="0" borderId="9" xfId="22" applyBorder="1" applyAlignment="1">
      <alignment horizontal="center" wrapText="1"/>
    </xf>
    <xf numFmtId="0" fontId="1" fillId="0" borderId="9" xfId="23" applyBorder="1" applyAlignment="1">
      <alignment horizontal="center" wrapText="1"/>
    </xf>
    <xf numFmtId="0" fontId="1" fillId="0" borderId="9" xfId="24" applyBorder="1" applyAlignment="1">
      <alignment horizontal="center" wrapText="1"/>
    </xf>
    <xf numFmtId="0" fontId="1" fillId="0" borderId="9" xfId="25" applyBorder="1" applyAlignment="1">
      <alignment horizontal="center" wrapText="1"/>
    </xf>
    <xf numFmtId="0" fontId="1" fillId="0" borderId="9" xfId="26" applyBorder="1" applyAlignment="1">
      <alignment horizontal="center" wrapText="1"/>
    </xf>
    <xf numFmtId="0" fontId="1" fillId="0" borderId="9" xfId="27" applyBorder="1" applyAlignment="1">
      <alignment horizontal="center" wrapText="1"/>
    </xf>
    <xf numFmtId="0" fontId="1" fillId="0" borderId="9" xfId="28" applyBorder="1" applyAlignment="1">
      <alignment horizontal="center" wrapText="1"/>
    </xf>
    <xf numFmtId="0" fontId="1" fillId="0" borderId="9" xfId="29" applyBorder="1" applyAlignment="1">
      <alignment horizontal="center" wrapText="1"/>
    </xf>
    <xf numFmtId="0" fontId="1" fillId="0" borderId="9" xfId="30" applyBorder="1" applyAlignment="1">
      <alignment horizontal="center" wrapText="1"/>
    </xf>
    <xf numFmtId="0" fontId="1" fillId="0" borderId="9" xfId="31" applyBorder="1" applyAlignment="1">
      <alignment horizontal="center" wrapText="1"/>
    </xf>
    <xf numFmtId="0" fontId="1" fillId="0" borderId="9" xfId="32" applyBorder="1" applyAlignment="1">
      <alignment horizontal="center" wrapText="1"/>
    </xf>
    <xf numFmtId="0" fontId="1" fillId="0" borderId="9" xfId="33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0" borderId="9" xfId="34" applyBorder="1" applyAlignment="1">
      <alignment horizontal="center" wrapText="1"/>
    </xf>
    <xf numFmtId="0" fontId="1" fillId="0" borderId="9" xfId="35" applyBorder="1" applyAlignment="1">
      <alignment horizontal="center" wrapText="1"/>
    </xf>
    <xf numFmtId="0" fontId="1" fillId="0" borderId="9" xfId="36" applyBorder="1" applyAlignment="1">
      <alignment horizontal="center" wrapText="1"/>
    </xf>
    <xf numFmtId="0" fontId="1" fillId="0" borderId="9" xfId="37" applyBorder="1" applyAlignment="1">
      <alignment horizontal="center" wrapText="1"/>
    </xf>
    <xf numFmtId="0" fontId="1" fillId="0" borderId="9" xfId="38" applyBorder="1" applyAlignment="1">
      <alignment horizontal="center" wrapText="1"/>
    </xf>
    <xf numFmtId="0" fontId="1" fillId="0" borderId="9" xfId="39" applyBorder="1" applyAlignment="1">
      <alignment horizontal="center" wrapText="1"/>
    </xf>
    <xf numFmtId="0" fontId="1" fillId="0" borderId="9" xfId="40" applyBorder="1" applyAlignment="1">
      <alignment horizontal="center" wrapText="1"/>
    </xf>
    <xf numFmtId="0" fontId="1" fillId="0" borderId="9" xfId="41" applyBorder="1" applyAlignment="1">
      <alignment horizontal="center" wrapText="1"/>
    </xf>
    <xf numFmtId="0" fontId="1" fillId="0" borderId="9" xfId="42" applyBorder="1" applyAlignment="1">
      <alignment horizontal="center" wrapText="1"/>
    </xf>
    <xf numFmtId="0" fontId="1" fillId="0" borderId="9" xfId="43" applyBorder="1" applyAlignment="1">
      <alignment horizontal="center" wrapText="1"/>
    </xf>
    <xf numFmtId="0" fontId="1" fillId="0" borderId="9" xfId="44" applyBorder="1" applyAlignment="1">
      <alignment horizontal="center" wrapText="1"/>
    </xf>
    <xf numFmtId="0" fontId="1" fillId="0" borderId="9" xfId="45" applyBorder="1" applyAlignment="1">
      <alignment horizontal="center" wrapText="1"/>
    </xf>
    <xf numFmtId="0" fontId="1" fillId="0" borderId="9" xfId="46" applyBorder="1" applyAlignment="1">
      <alignment horizontal="center" wrapText="1"/>
    </xf>
    <xf numFmtId="0" fontId="1" fillId="0" borderId="9" xfId="47" applyBorder="1" applyAlignment="1">
      <alignment horizontal="center" wrapText="1"/>
    </xf>
    <xf numFmtId="0" fontId="1" fillId="0" borderId="9" xfId="48" applyBorder="1" applyAlignment="1">
      <alignment horizontal="center" wrapText="1"/>
    </xf>
    <xf numFmtId="0" fontId="1" fillId="0" borderId="9" xfId="49" applyBorder="1" applyAlignment="1">
      <alignment horizontal="center" wrapText="1"/>
    </xf>
    <xf numFmtId="0" fontId="1" fillId="0" borderId="9" xfId="50" applyBorder="1" applyAlignment="1">
      <alignment horizontal="center" wrapText="1"/>
    </xf>
    <xf numFmtId="0" fontId="1" fillId="0" borderId="9" xfId="51" applyBorder="1" applyAlignment="1">
      <alignment horizontal="center" wrapText="1"/>
    </xf>
    <xf numFmtId="0" fontId="1" fillId="0" borderId="9" xfId="52" applyBorder="1" applyAlignment="1">
      <alignment horizontal="center" wrapText="1"/>
    </xf>
    <xf numFmtId="0" fontId="1" fillId="0" borderId="9" xfId="53" applyBorder="1" applyAlignment="1">
      <alignment horizontal="center" wrapText="1"/>
    </xf>
    <xf numFmtId="0" fontId="1" fillId="0" borderId="9" xfId="54" applyBorder="1" applyAlignment="1">
      <alignment horizontal="center" wrapText="1"/>
    </xf>
    <xf numFmtId="0" fontId="1" fillId="0" borderId="9" xfId="55" applyBorder="1" applyAlignment="1">
      <alignment horizontal="center" wrapText="1"/>
    </xf>
    <xf numFmtId="0" fontId="1" fillId="0" borderId="9" xfId="56" applyBorder="1" applyAlignment="1">
      <alignment horizontal="center" wrapText="1"/>
    </xf>
    <xf numFmtId="0" fontId="1" fillId="0" borderId="9" xfId="57" applyBorder="1" applyAlignment="1">
      <alignment horizontal="center" wrapText="1"/>
    </xf>
    <xf numFmtId="0" fontId="1" fillId="0" borderId="9" xfId="58" applyBorder="1" applyAlignment="1">
      <alignment horizontal="center" wrapText="1"/>
    </xf>
    <xf numFmtId="0" fontId="1" fillId="0" borderId="9" xfId="59" applyBorder="1" applyAlignment="1">
      <alignment horizontal="center" wrapText="1"/>
    </xf>
    <xf numFmtId="0" fontId="1" fillId="0" borderId="9" xfId="60" applyBorder="1" applyAlignment="1">
      <alignment horizontal="center" wrapText="1"/>
    </xf>
    <xf numFmtId="0" fontId="1" fillId="0" borderId="9" xfId="61" applyBorder="1" applyAlignment="1">
      <alignment horizontal="center" wrapText="1"/>
    </xf>
    <xf numFmtId="0" fontId="1" fillId="0" borderId="9" xfId="62" applyBorder="1" applyAlignment="1">
      <alignment horizontal="center" wrapText="1"/>
    </xf>
    <xf numFmtId="0" fontId="1" fillId="0" borderId="9" xfId="63" applyBorder="1" applyAlignment="1">
      <alignment horizontal="center" wrapText="1"/>
    </xf>
    <xf numFmtId="0" fontId="1" fillId="0" borderId="9" xfId="64" applyBorder="1" applyAlignment="1">
      <alignment horizontal="center" wrapText="1"/>
    </xf>
    <xf numFmtId="0" fontId="1" fillId="0" borderId="9" xfId="65" applyBorder="1" applyAlignment="1">
      <alignment horizontal="center" wrapText="1"/>
    </xf>
    <xf numFmtId="0" fontId="1" fillId="0" borderId="9" xfId="66" applyBorder="1" applyAlignment="1">
      <alignment horizontal="center" wrapText="1"/>
    </xf>
    <xf numFmtId="0" fontId="1" fillId="0" borderId="9" xfId="69" applyBorder="1" applyAlignment="1">
      <alignment horizontal="center" wrapText="1"/>
    </xf>
    <xf numFmtId="0" fontId="1" fillId="0" borderId="9" xfId="54" applyFill="1" applyBorder="1" applyAlignment="1">
      <alignment horizontal="center" wrapText="1"/>
    </xf>
    <xf numFmtId="0" fontId="1" fillId="0" borderId="9" xfId="55" applyFill="1" applyBorder="1" applyAlignment="1">
      <alignment horizontal="center" wrapText="1"/>
    </xf>
    <xf numFmtId="0" fontId="1" fillId="0" borderId="9" xfId="56" applyFill="1" applyBorder="1" applyAlignment="1">
      <alignment horizontal="center" wrapText="1"/>
    </xf>
    <xf numFmtId="0" fontId="1" fillId="0" borderId="9" xfId="57" applyFill="1" applyBorder="1" applyAlignment="1">
      <alignment horizontal="center" wrapText="1"/>
    </xf>
    <xf numFmtId="0" fontId="1" fillId="0" borderId="9" xfId="58" applyFill="1" applyBorder="1" applyAlignment="1">
      <alignment horizontal="center" wrapText="1"/>
    </xf>
    <xf numFmtId="0" fontId="1" fillId="0" borderId="9" xfId="59" applyFill="1" applyBorder="1" applyAlignment="1">
      <alignment horizontal="center" wrapText="1"/>
    </xf>
    <xf numFmtId="0" fontId="1" fillId="0" borderId="9" xfId="60" applyFill="1" applyBorder="1" applyAlignment="1">
      <alignment horizontal="center" wrapText="1"/>
    </xf>
    <xf numFmtId="0" fontId="1" fillId="0" borderId="9" xfId="6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1" fillId="0" borderId="9" xfId="62" applyFill="1" applyBorder="1" applyAlignment="1">
      <alignment horizontal="center" wrapText="1"/>
    </xf>
    <xf numFmtId="0" fontId="1" fillId="0" borderId="9" xfId="63" applyFill="1" applyBorder="1" applyAlignment="1">
      <alignment horizontal="center" wrapText="1"/>
    </xf>
    <xf numFmtId="0" fontId="1" fillId="0" borderId="9" xfId="64" applyFill="1" applyBorder="1" applyAlignment="1">
      <alignment horizontal="center" wrapText="1"/>
    </xf>
    <xf numFmtId="0" fontId="1" fillId="0" borderId="9" xfId="65" applyFill="1" applyBorder="1" applyAlignment="1">
      <alignment horizontal="center" wrapText="1"/>
    </xf>
    <xf numFmtId="0" fontId="1" fillId="0" borderId="9" xfId="66" applyFill="1" applyBorder="1" applyAlignment="1">
      <alignment horizontal="center" wrapText="1"/>
    </xf>
    <xf numFmtId="0" fontId="1" fillId="0" borderId="9" xfId="67" applyFill="1" applyBorder="1" applyAlignment="1">
      <alignment horizontal="center" wrapText="1"/>
    </xf>
    <xf numFmtId="0" fontId="1" fillId="0" borderId="9" xfId="68" applyFill="1" applyBorder="1" applyAlignment="1">
      <alignment horizontal="center" wrapText="1"/>
    </xf>
    <xf numFmtId="0" fontId="1" fillId="0" borderId="9" xfId="69" applyFill="1" applyBorder="1" applyAlignment="1">
      <alignment horizontal="center" wrapText="1"/>
    </xf>
    <xf numFmtId="0" fontId="1" fillId="0" borderId="9" xfId="70" applyBorder="1" applyAlignment="1">
      <alignment horizontal="center" wrapText="1"/>
    </xf>
    <xf numFmtId="0" fontId="1" fillId="0" borderId="9" xfId="71" applyBorder="1" applyAlignment="1">
      <alignment horizontal="center" wrapText="1"/>
    </xf>
    <xf numFmtId="0" fontId="1" fillId="0" borderId="9" xfId="72" applyBorder="1" applyAlignment="1">
      <alignment horizontal="center" wrapText="1"/>
    </xf>
    <xf numFmtId="0" fontId="1" fillId="0" borderId="9" xfId="74" applyBorder="1" applyAlignment="1">
      <alignment horizontal="center" wrapText="1"/>
    </xf>
    <xf numFmtId="0" fontId="1" fillId="0" borderId="9" xfId="75" applyBorder="1" applyAlignment="1">
      <alignment horizontal="center" wrapText="1"/>
    </xf>
    <xf numFmtId="0" fontId="1" fillId="0" borderId="9" xfId="76" applyBorder="1" applyAlignment="1">
      <alignment horizontal="center" wrapText="1"/>
    </xf>
    <xf numFmtId="0" fontId="1" fillId="0" borderId="9" xfId="77" applyBorder="1" applyAlignment="1">
      <alignment horizontal="center" wrapText="1"/>
    </xf>
    <xf numFmtId="0" fontId="1" fillId="0" borderId="9" xfId="78" applyBorder="1" applyAlignment="1">
      <alignment horizontal="center" wrapText="1"/>
    </xf>
    <xf numFmtId="0" fontId="1" fillId="0" borderId="9" xfId="79" applyBorder="1" applyAlignment="1">
      <alignment horizontal="center" wrapText="1"/>
    </xf>
    <xf numFmtId="0" fontId="1" fillId="0" borderId="9" xfId="80" applyBorder="1" applyAlignment="1">
      <alignment horizontal="center" wrapText="1"/>
    </xf>
    <xf numFmtId="0" fontId="1" fillId="0" borderId="9" xfId="81" applyBorder="1" applyAlignment="1">
      <alignment horizontal="center" wrapText="1"/>
    </xf>
    <xf numFmtId="0" fontId="1" fillId="0" borderId="9" xfId="82" applyBorder="1" applyAlignment="1">
      <alignment horizontal="center" wrapText="1"/>
    </xf>
    <xf numFmtId="0" fontId="1" fillId="0" borderId="9" xfId="83" applyBorder="1" applyAlignment="1">
      <alignment horizontal="center" wrapText="1"/>
    </xf>
    <xf numFmtId="0" fontId="1" fillId="0" borderId="9" xfId="84" applyBorder="1" applyAlignment="1">
      <alignment horizontal="center" wrapText="1"/>
    </xf>
    <xf numFmtId="0" fontId="1" fillId="0" borderId="9" xfId="85" applyBorder="1" applyAlignment="1">
      <alignment horizontal="center" wrapText="1"/>
    </xf>
    <xf numFmtId="0" fontId="1" fillId="0" borderId="9" xfId="86" applyBorder="1" applyAlignment="1">
      <alignment horizontal="center" wrapText="1"/>
    </xf>
    <xf numFmtId="0" fontId="1" fillId="0" borderId="9" xfId="87" applyBorder="1" applyAlignment="1">
      <alignment horizontal="center" wrapText="1"/>
    </xf>
    <xf numFmtId="0" fontId="1" fillId="0" borderId="9" xfId="88" applyBorder="1" applyAlignment="1">
      <alignment horizontal="center" wrapText="1"/>
    </xf>
    <xf numFmtId="0" fontId="1" fillId="0" borderId="9" xfId="70" applyFill="1" applyBorder="1" applyAlignment="1">
      <alignment horizontal="center" wrapText="1"/>
    </xf>
    <xf numFmtId="0" fontId="1" fillId="0" borderId="9" xfId="71" applyFill="1" applyBorder="1" applyAlignment="1">
      <alignment horizontal="center" wrapText="1"/>
    </xf>
    <xf numFmtId="0" fontId="1" fillId="0" borderId="9" xfId="72" applyFill="1" applyBorder="1" applyAlignment="1">
      <alignment horizontal="center" wrapText="1"/>
    </xf>
    <xf numFmtId="0" fontId="1" fillId="0" borderId="9" xfId="73" applyFill="1" applyBorder="1" applyAlignment="1">
      <alignment horizontal="center" wrapText="1"/>
    </xf>
    <xf numFmtId="0" fontId="1" fillId="0" borderId="9" xfId="74" applyFill="1" applyBorder="1" applyAlignment="1">
      <alignment horizontal="center" wrapText="1"/>
    </xf>
    <xf numFmtId="0" fontId="1" fillId="0" borderId="9" xfId="75" applyFill="1" applyBorder="1" applyAlignment="1">
      <alignment horizontal="center" wrapText="1"/>
    </xf>
    <xf numFmtId="0" fontId="1" fillId="0" borderId="9" xfId="76" applyFill="1" applyBorder="1" applyAlignment="1">
      <alignment horizontal="center" wrapText="1"/>
    </xf>
    <xf numFmtId="0" fontId="1" fillId="0" borderId="9" xfId="77" applyFill="1" applyBorder="1" applyAlignment="1">
      <alignment horizontal="center" wrapText="1"/>
    </xf>
    <xf numFmtId="0" fontId="1" fillId="0" borderId="9" xfId="78" applyFill="1" applyBorder="1" applyAlignment="1">
      <alignment horizontal="center" wrapText="1"/>
    </xf>
    <xf numFmtId="0" fontId="1" fillId="0" borderId="9" xfId="79" applyFill="1" applyBorder="1" applyAlignment="1">
      <alignment horizontal="center" wrapText="1"/>
    </xf>
    <xf numFmtId="0" fontId="1" fillId="0" borderId="9" xfId="80" applyFill="1" applyBorder="1" applyAlignment="1">
      <alignment horizontal="center" wrapText="1"/>
    </xf>
    <xf numFmtId="0" fontId="1" fillId="0" borderId="9" xfId="81" applyFill="1" applyBorder="1" applyAlignment="1">
      <alignment horizontal="center" wrapText="1"/>
    </xf>
    <xf numFmtId="0" fontId="1" fillId="0" borderId="9" xfId="82" applyFill="1" applyBorder="1" applyAlignment="1">
      <alignment horizontal="center" wrapText="1"/>
    </xf>
    <xf numFmtId="0" fontId="1" fillId="0" borderId="9" xfId="83" applyFill="1" applyBorder="1" applyAlignment="1">
      <alignment horizontal="center" wrapText="1"/>
    </xf>
    <xf numFmtId="0" fontId="1" fillId="0" borderId="9" xfId="84" applyFill="1" applyBorder="1" applyAlignment="1">
      <alignment horizontal="center" wrapText="1"/>
    </xf>
    <xf numFmtId="0" fontId="1" fillId="0" borderId="9" xfId="85" applyFill="1" applyBorder="1" applyAlignment="1">
      <alignment horizontal="center" wrapText="1"/>
    </xf>
    <xf numFmtId="0" fontId="1" fillId="0" borderId="9" xfId="86" applyFill="1" applyBorder="1" applyAlignment="1">
      <alignment horizontal="center" wrapText="1"/>
    </xf>
    <xf numFmtId="0" fontId="1" fillId="0" borderId="9" xfId="87" applyFill="1" applyBorder="1" applyAlignment="1">
      <alignment horizontal="center" wrapText="1"/>
    </xf>
    <xf numFmtId="0" fontId="1" fillId="0" borderId="9" xfId="88" applyFill="1" applyBorder="1" applyAlignment="1">
      <alignment horizontal="center" wrapText="1"/>
    </xf>
    <xf numFmtId="0" fontId="1" fillId="0" borderId="9" xfId="89" applyBorder="1" applyAlignment="1">
      <alignment horizontal="center" wrapText="1"/>
    </xf>
    <xf numFmtId="0" fontId="1" fillId="0" borderId="9" xfId="90" applyBorder="1" applyAlignment="1">
      <alignment horizontal="center" wrapText="1"/>
    </xf>
    <xf numFmtId="0" fontId="1" fillId="0" borderId="9" xfId="91" applyBorder="1" applyAlignment="1">
      <alignment horizontal="center" wrapText="1"/>
    </xf>
    <xf numFmtId="0" fontId="1" fillId="0" borderId="9" xfId="92" applyBorder="1" applyAlignment="1">
      <alignment horizontal="center" wrapText="1"/>
    </xf>
    <xf numFmtId="0" fontId="1" fillId="0" borderId="9" xfId="93" applyBorder="1" applyAlignment="1">
      <alignment horizontal="center" wrapText="1"/>
    </xf>
    <xf numFmtId="0" fontId="1" fillId="0" borderId="9" xfId="94" applyBorder="1" applyAlignment="1">
      <alignment horizontal="center" wrapText="1"/>
    </xf>
    <xf numFmtId="0" fontId="1" fillId="0" borderId="9" xfId="95" applyBorder="1" applyAlignment="1">
      <alignment horizontal="center" wrapText="1"/>
    </xf>
    <xf numFmtId="0" fontId="1" fillId="0" borderId="9" xfId="96" applyBorder="1" applyAlignment="1">
      <alignment horizontal="center" wrapText="1"/>
    </xf>
    <xf numFmtId="0" fontId="1" fillId="0" borderId="9" xfId="102" applyBorder="1" applyAlignment="1">
      <alignment horizontal="center" wrapText="1"/>
    </xf>
    <xf numFmtId="0" fontId="1" fillId="0" borderId="9" xfId="103" applyBorder="1" applyAlignment="1">
      <alignment horizontal="center" wrapText="1"/>
    </xf>
    <xf numFmtId="0" fontId="1" fillId="0" borderId="9" xfId="104" applyBorder="1" applyAlignment="1">
      <alignment horizontal="center" wrapText="1"/>
    </xf>
    <xf numFmtId="0" fontId="1" fillId="0" borderId="9" xfId="105" applyBorder="1" applyAlignment="1">
      <alignment horizontal="center" wrapText="1"/>
    </xf>
    <xf numFmtId="0" fontId="1" fillId="0" borderId="9" xfId="90" applyFill="1" applyBorder="1" applyAlignment="1">
      <alignment horizontal="center" wrapText="1"/>
    </xf>
    <xf numFmtId="0" fontId="1" fillId="0" borderId="9" xfId="91" applyFill="1" applyBorder="1" applyAlignment="1">
      <alignment horizontal="center" wrapText="1"/>
    </xf>
    <xf numFmtId="0" fontId="1" fillId="0" borderId="9" xfId="92" applyFill="1" applyBorder="1" applyAlignment="1">
      <alignment horizontal="center" wrapText="1"/>
    </xf>
    <xf numFmtId="0" fontId="1" fillId="0" borderId="9" xfId="93" applyFill="1" applyBorder="1" applyAlignment="1">
      <alignment horizontal="center" wrapText="1"/>
    </xf>
    <xf numFmtId="0" fontId="1" fillId="0" borderId="9" xfId="94" applyFill="1" applyBorder="1" applyAlignment="1">
      <alignment horizontal="center" wrapText="1"/>
    </xf>
    <xf numFmtId="0" fontId="1" fillId="0" borderId="9" xfId="95" applyFill="1" applyBorder="1" applyAlignment="1">
      <alignment horizontal="center" wrapText="1"/>
    </xf>
    <xf numFmtId="0" fontId="1" fillId="0" borderId="9" xfId="96" applyFill="1" applyBorder="1" applyAlignment="1">
      <alignment horizontal="center" wrapText="1"/>
    </xf>
    <xf numFmtId="0" fontId="1" fillId="0" borderId="9" xfId="97" applyFill="1" applyBorder="1" applyAlignment="1">
      <alignment horizontal="center" wrapText="1"/>
    </xf>
    <xf numFmtId="0" fontId="1" fillId="0" borderId="9" xfId="98" applyFill="1" applyBorder="1" applyAlignment="1">
      <alignment horizontal="center" wrapText="1"/>
    </xf>
    <xf numFmtId="0" fontId="1" fillId="0" borderId="9" xfId="99" applyFill="1" applyBorder="1" applyAlignment="1">
      <alignment horizontal="center" wrapText="1"/>
    </xf>
    <xf numFmtId="0" fontId="1" fillId="0" borderId="9" xfId="100" applyFill="1" applyBorder="1" applyAlignment="1">
      <alignment horizontal="center" wrapText="1"/>
    </xf>
    <xf numFmtId="0" fontId="1" fillId="0" borderId="9" xfId="101" applyFill="1" applyBorder="1" applyAlignment="1">
      <alignment horizontal="center" wrapText="1"/>
    </xf>
    <xf numFmtId="0" fontId="1" fillId="0" borderId="9" xfId="102" applyFill="1" applyBorder="1" applyAlignment="1">
      <alignment horizontal="center" wrapText="1"/>
    </xf>
    <xf numFmtId="0" fontId="1" fillId="0" borderId="9" xfId="103" applyFill="1" applyBorder="1" applyAlignment="1">
      <alignment horizontal="center" wrapText="1"/>
    </xf>
    <xf numFmtId="0" fontId="1" fillId="0" borderId="9" xfId="104" applyFill="1" applyBorder="1" applyAlignment="1">
      <alignment horizontal="center" wrapText="1"/>
    </xf>
    <xf numFmtId="0" fontId="1" fillId="0" borderId="9" xfId="105" applyFill="1" applyBorder="1" applyAlignment="1">
      <alignment horizontal="center" wrapText="1"/>
    </xf>
    <xf numFmtId="0" fontId="1" fillId="0" borderId="9" xfId="106" applyFill="1" applyBorder="1" applyAlignment="1">
      <alignment horizontal="center" wrapText="1"/>
    </xf>
    <xf numFmtId="0" fontId="1" fillId="0" borderId="9" xfId="107" applyBorder="1" applyAlignment="1">
      <alignment horizontal="center" wrapText="1"/>
    </xf>
    <xf numFmtId="0" fontId="1" fillId="0" borderId="9" xfId="108" applyBorder="1" applyAlignment="1">
      <alignment horizontal="center" wrapText="1"/>
    </xf>
    <xf numFmtId="0" fontId="1" fillId="0" borderId="9" xfId="109" applyBorder="1" applyAlignment="1">
      <alignment horizontal="center" wrapText="1"/>
    </xf>
    <xf numFmtId="0" fontId="1" fillId="0" borderId="9" xfId="107" applyFill="1" applyBorder="1" applyAlignment="1">
      <alignment horizontal="center" wrapText="1"/>
    </xf>
    <xf numFmtId="0" fontId="1" fillId="0" borderId="9" xfId="108" applyFill="1" applyBorder="1" applyAlignment="1">
      <alignment horizontal="center" wrapText="1"/>
    </xf>
    <xf numFmtId="0" fontId="1" fillId="0" borderId="9" xfId="109" applyFill="1" applyBorder="1" applyAlignment="1">
      <alignment horizontal="center" wrapText="1"/>
    </xf>
    <xf numFmtId="0" fontId="1" fillId="0" borderId="9" xfId="110" applyBorder="1" applyAlignment="1">
      <alignment horizontal="center" wrapText="1"/>
    </xf>
    <xf numFmtId="0" fontId="1" fillId="0" borderId="9" xfId="111" applyBorder="1" applyAlignment="1">
      <alignment horizontal="center" wrapText="1"/>
    </xf>
    <xf numFmtId="0" fontId="1" fillId="0" borderId="9" xfId="112" applyBorder="1" applyAlignment="1">
      <alignment horizontal="center" wrapText="1"/>
    </xf>
    <xf numFmtId="0" fontId="1" fillId="0" borderId="9" xfId="113" applyBorder="1" applyAlignment="1">
      <alignment horizontal="center" wrapText="1"/>
    </xf>
    <xf numFmtId="0" fontId="1" fillId="0" borderId="9" xfId="114" applyBorder="1" applyAlignment="1">
      <alignment horizontal="center" wrapText="1"/>
    </xf>
    <xf numFmtId="0" fontId="1" fillId="0" borderId="9" xfId="115" applyBorder="1" applyAlignment="1">
      <alignment horizontal="center" wrapText="1"/>
    </xf>
    <xf numFmtId="0" fontId="1" fillId="0" borderId="9" xfId="116" applyBorder="1" applyAlignment="1">
      <alignment horizontal="center" wrapText="1"/>
    </xf>
    <xf numFmtId="0" fontId="1" fillId="0" borderId="9" xfId="117" applyBorder="1" applyAlignment="1">
      <alignment horizontal="center" wrapText="1"/>
    </xf>
    <xf numFmtId="0" fontId="1" fillId="0" borderId="9" xfId="118" applyBorder="1" applyAlignment="1">
      <alignment horizontal="center" wrapText="1"/>
    </xf>
    <xf numFmtId="0" fontId="1" fillId="0" borderId="9" xfId="120" applyBorder="1" applyAlignment="1">
      <alignment horizontal="center" wrapText="1"/>
    </xf>
    <xf numFmtId="0" fontId="1" fillId="0" borderId="9" xfId="121" applyBorder="1" applyAlignment="1">
      <alignment horizontal="center" wrapText="1"/>
    </xf>
    <xf numFmtId="0" fontId="1" fillId="0" borderId="9" xfId="122" applyBorder="1" applyAlignment="1">
      <alignment horizontal="center" wrapText="1"/>
    </xf>
    <xf numFmtId="0" fontId="1" fillId="0" borderId="9" xfId="117" applyFill="1" applyBorder="1" applyAlignment="1">
      <alignment horizontal="center" wrapText="1"/>
    </xf>
    <xf numFmtId="0" fontId="1" fillId="0" borderId="9" xfId="118" applyFill="1" applyBorder="1" applyAlignment="1">
      <alignment horizontal="center" wrapText="1"/>
    </xf>
    <xf numFmtId="0" fontId="1" fillId="0" borderId="9" xfId="119" applyFill="1" applyBorder="1" applyAlignment="1">
      <alignment horizontal="center" wrapText="1"/>
    </xf>
    <xf numFmtId="0" fontId="1" fillId="0" borderId="9" xfId="120" applyFill="1" applyBorder="1" applyAlignment="1">
      <alignment horizontal="center" wrapText="1"/>
    </xf>
    <xf numFmtId="0" fontId="1" fillId="0" borderId="9" xfId="121" applyFill="1" applyBorder="1" applyAlignment="1">
      <alignment horizontal="center" wrapText="1"/>
    </xf>
    <xf numFmtId="0" fontId="1" fillId="0" borderId="9" xfId="122" applyFill="1" applyBorder="1" applyAlignment="1">
      <alignment horizontal="center" wrapText="1"/>
    </xf>
    <xf numFmtId="0" fontId="1" fillId="0" borderId="9" xfId="123" applyBorder="1" applyAlignment="1">
      <alignment horizontal="center" wrapText="1"/>
    </xf>
    <xf numFmtId="0" fontId="1" fillId="0" borderId="9" xfId="124" applyBorder="1" applyAlignment="1">
      <alignment horizontal="center" wrapText="1"/>
    </xf>
    <xf numFmtId="0" fontId="1" fillId="0" borderId="9" xfId="125" applyBorder="1" applyAlignment="1">
      <alignment horizontal="center" wrapText="1"/>
    </xf>
    <xf numFmtId="0" fontId="1" fillId="0" borderId="9" xfId="126" applyBorder="1" applyAlignment="1">
      <alignment horizontal="center" wrapText="1"/>
    </xf>
    <xf numFmtId="0" fontId="1" fillId="0" borderId="9" xfId="127" applyBorder="1" applyAlignment="1">
      <alignment horizontal="center" wrapText="1"/>
    </xf>
    <xf numFmtId="0" fontId="1" fillId="0" borderId="9" xfId="123" applyFill="1" applyBorder="1" applyAlignment="1">
      <alignment horizontal="center" wrapText="1"/>
    </xf>
    <xf numFmtId="0" fontId="1" fillId="0" borderId="9" xfId="124" applyFill="1" applyBorder="1" applyAlignment="1">
      <alignment horizontal="center" wrapText="1"/>
    </xf>
    <xf numFmtId="0" fontId="1" fillId="0" borderId="9" xfId="125" applyFill="1" applyBorder="1" applyAlignment="1">
      <alignment horizontal="center" wrapText="1"/>
    </xf>
    <xf numFmtId="0" fontId="1" fillId="0" borderId="9" xfId="126" applyFill="1" applyBorder="1" applyAlignment="1">
      <alignment horizontal="center" wrapText="1"/>
    </xf>
    <xf numFmtId="0" fontId="1" fillId="0" borderId="9" xfId="127" applyFill="1" applyBorder="1" applyAlignment="1">
      <alignment horizontal="center" wrapText="1"/>
    </xf>
    <xf numFmtId="0" fontId="1" fillId="0" borderId="9" xfId="128" applyBorder="1" applyAlignment="1">
      <alignment horizontal="center" wrapText="1"/>
    </xf>
    <xf numFmtId="0" fontId="1" fillId="0" borderId="9" xfId="129" applyBorder="1" applyAlignment="1">
      <alignment horizontal="center" wrapText="1"/>
    </xf>
    <xf numFmtId="0" fontId="1" fillId="0" borderId="9" xfId="130" applyBorder="1" applyAlignment="1">
      <alignment horizontal="center" wrapText="1"/>
    </xf>
    <xf numFmtId="0" fontId="1" fillId="0" borderId="9" xfId="131" applyBorder="1" applyAlignment="1">
      <alignment horizontal="center" wrapText="1"/>
    </xf>
    <xf numFmtId="0" fontId="1" fillId="0" borderId="9" xfId="132" applyBorder="1" applyAlignment="1">
      <alignment horizontal="center" wrapText="1"/>
    </xf>
    <xf numFmtId="0" fontId="1" fillId="0" borderId="9" xfId="133" applyBorder="1" applyAlignment="1">
      <alignment horizontal="center" wrapText="1"/>
    </xf>
    <xf numFmtId="0" fontId="1" fillId="0" borderId="9" xfId="134" applyBorder="1" applyAlignment="1">
      <alignment horizontal="center" wrapText="1"/>
    </xf>
    <xf numFmtId="0" fontId="1" fillId="0" borderId="9" xfId="135" applyBorder="1" applyAlignment="1">
      <alignment horizontal="center" wrapText="1"/>
    </xf>
    <xf numFmtId="0" fontId="1" fillId="0" borderId="9" xfId="136" applyBorder="1" applyAlignment="1">
      <alignment horizontal="center" wrapText="1"/>
    </xf>
    <xf numFmtId="0" fontId="1" fillId="0" borderId="9" xfId="137" applyBorder="1" applyAlignment="1">
      <alignment horizontal="center" wrapText="1"/>
    </xf>
    <xf numFmtId="0" fontId="1" fillId="0" borderId="9" xfId="138" applyBorder="1" applyAlignment="1">
      <alignment horizontal="center" wrapText="1"/>
    </xf>
    <xf numFmtId="0" fontId="1" fillId="0" borderId="9" xfId="128" applyFill="1" applyBorder="1" applyAlignment="1">
      <alignment horizontal="center" wrapText="1"/>
    </xf>
    <xf numFmtId="0" fontId="1" fillId="0" borderId="9" xfId="129" applyFill="1" applyBorder="1" applyAlignment="1">
      <alignment horizontal="center" wrapText="1"/>
    </xf>
    <xf numFmtId="0" fontId="1" fillId="0" borderId="9" xfId="130" applyFill="1" applyBorder="1" applyAlignment="1">
      <alignment horizontal="center" wrapText="1"/>
    </xf>
    <xf numFmtId="0" fontId="1" fillId="0" borderId="9" xfId="131" applyFill="1" applyBorder="1" applyAlignment="1">
      <alignment horizontal="center" wrapText="1"/>
    </xf>
    <xf numFmtId="0" fontId="1" fillId="0" borderId="9" xfId="132" applyFill="1" applyBorder="1" applyAlignment="1">
      <alignment horizontal="center" wrapText="1"/>
    </xf>
    <xf numFmtId="0" fontId="1" fillId="0" borderId="9" xfId="133" applyFill="1" applyBorder="1" applyAlignment="1">
      <alignment horizontal="center" wrapText="1"/>
    </xf>
    <xf numFmtId="0" fontId="1" fillId="0" borderId="9" xfId="134" applyFill="1" applyBorder="1" applyAlignment="1">
      <alignment horizontal="center" wrapText="1"/>
    </xf>
    <xf numFmtId="0" fontId="1" fillId="0" borderId="9" xfId="135" applyFill="1" applyBorder="1" applyAlignment="1">
      <alignment horizontal="center" wrapText="1"/>
    </xf>
    <xf numFmtId="0" fontId="1" fillId="0" borderId="9" xfId="136" applyFill="1" applyBorder="1" applyAlignment="1">
      <alignment horizontal="center" wrapText="1"/>
    </xf>
    <xf numFmtId="0" fontId="1" fillId="0" borderId="9" xfId="137" applyFill="1" applyBorder="1" applyAlignment="1">
      <alignment horizontal="center" wrapText="1"/>
    </xf>
    <xf numFmtId="0" fontId="1" fillId="0" borderId="9" xfId="138" applyFill="1" applyBorder="1" applyAlignment="1">
      <alignment horizontal="center" wrapText="1"/>
    </xf>
    <xf numFmtId="0" fontId="1" fillId="0" borderId="9" xfId="139" applyBorder="1" applyAlignment="1">
      <alignment horizontal="center" wrapText="1"/>
    </xf>
    <xf numFmtId="0" fontId="1" fillId="0" borderId="9" xfId="141" applyBorder="1" applyAlignment="1">
      <alignment horizontal="center" wrapText="1"/>
    </xf>
    <xf numFmtId="0" fontId="1" fillId="0" borderId="9" xfId="142" applyBorder="1" applyAlignment="1">
      <alignment horizontal="center" wrapText="1"/>
    </xf>
    <xf numFmtId="0" fontId="1" fillId="0" borderId="9" xfId="143" applyBorder="1" applyAlignment="1">
      <alignment horizontal="center" wrapText="1"/>
    </xf>
    <xf numFmtId="0" fontId="1" fillId="0" borderId="9" xfId="144" applyBorder="1" applyAlignment="1">
      <alignment horizontal="center" wrapText="1"/>
    </xf>
    <xf numFmtId="0" fontId="1" fillId="0" borderId="9" xfId="146" applyBorder="1" applyAlignment="1">
      <alignment horizontal="center" wrapText="1"/>
    </xf>
    <xf numFmtId="0" fontId="1" fillId="0" borderId="9" xfId="147" applyBorder="1" applyAlignment="1">
      <alignment horizontal="center" wrapText="1"/>
    </xf>
    <xf numFmtId="0" fontId="1" fillId="0" borderId="9" xfId="148" applyBorder="1" applyAlignment="1">
      <alignment horizontal="center" wrapText="1"/>
    </xf>
    <xf numFmtId="0" fontId="1" fillId="0" borderId="9" xfId="149" applyBorder="1" applyAlignment="1">
      <alignment horizontal="center" wrapText="1"/>
    </xf>
    <xf numFmtId="0" fontId="1" fillId="0" borderId="9" xfId="139" applyFill="1" applyBorder="1" applyAlignment="1">
      <alignment horizontal="center" wrapText="1"/>
    </xf>
    <xf numFmtId="0" fontId="1" fillId="0" borderId="9" xfId="140" applyFill="1" applyBorder="1" applyAlignment="1">
      <alignment horizontal="center" wrapText="1"/>
    </xf>
    <xf numFmtId="0" fontId="1" fillId="0" borderId="9" xfId="141" applyFill="1" applyBorder="1" applyAlignment="1">
      <alignment horizontal="center" wrapText="1"/>
    </xf>
    <xf numFmtId="0" fontId="1" fillId="0" borderId="9" xfId="142" applyFill="1" applyBorder="1" applyAlignment="1">
      <alignment horizontal="center" wrapText="1"/>
    </xf>
    <xf numFmtId="0" fontId="1" fillId="0" borderId="9" xfId="143" applyFill="1" applyBorder="1" applyAlignment="1">
      <alignment horizontal="center" wrapText="1"/>
    </xf>
    <xf numFmtId="0" fontId="1" fillId="0" borderId="9" xfId="144" applyFill="1" applyBorder="1" applyAlignment="1">
      <alignment horizontal="center" wrapText="1"/>
    </xf>
    <xf numFmtId="0" fontId="1" fillId="0" borderId="9" xfId="145" applyFill="1" applyBorder="1" applyAlignment="1">
      <alignment horizontal="center" wrapText="1"/>
    </xf>
    <xf numFmtId="0" fontId="1" fillId="0" borderId="9" xfId="146" applyFill="1" applyBorder="1" applyAlignment="1">
      <alignment horizontal="center" wrapText="1"/>
    </xf>
    <xf numFmtId="0" fontId="1" fillId="0" borderId="9" xfId="147" applyFill="1" applyBorder="1" applyAlignment="1">
      <alignment horizontal="center" wrapText="1"/>
    </xf>
    <xf numFmtId="0" fontId="1" fillId="0" borderId="9" xfId="148" applyFill="1" applyBorder="1" applyAlignment="1">
      <alignment horizontal="center" wrapText="1"/>
    </xf>
    <xf numFmtId="0" fontId="1" fillId="0" borderId="9" xfId="149" applyFill="1" applyBorder="1" applyAlignment="1">
      <alignment horizontal="center" wrapText="1"/>
    </xf>
    <xf numFmtId="0" fontId="1" fillId="0" borderId="9" xfId="150" applyBorder="1" applyAlignment="1">
      <alignment horizontal="center" wrapText="1"/>
    </xf>
    <xf numFmtId="0" fontId="1" fillId="0" borderId="9" xfId="151" applyBorder="1" applyAlignment="1">
      <alignment horizontal="center" wrapText="1"/>
    </xf>
    <xf numFmtId="0" fontId="1" fillId="0" borderId="9" xfId="150" applyFill="1" applyBorder="1" applyAlignment="1">
      <alignment horizontal="center" wrapText="1"/>
    </xf>
    <xf numFmtId="0" fontId="1" fillId="0" borderId="9" xfId="151" applyFill="1" applyBorder="1" applyAlignment="1">
      <alignment horizontal="center" wrapText="1"/>
    </xf>
    <xf numFmtId="0" fontId="1" fillId="0" borderId="9" xfId="152" applyBorder="1" applyAlignment="1">
      <alignment horizontal="center" wrapText="1"/>
    </xf>
    <xf numFmtId="0" fontId="1" fillId="0" borderId="9" xfId="153" applyBorder="1" applyAlignment="1">
      <alignment horizontal="center" wrapText="1"/>
    </xf>
    <xf numFmtId="0" fontId="1" fillId="0" borderId="9" xfId="154" applyBorder="1" applyAlignment="1">
      <alignment horizontal="center" wrapText="1"/>
    </xf>
    <xf numFmtId="0" fontId="1" fillId="0" borderId="9" xfId="155" applyBorder="1" applyAlignment="1">
      <alignment horizontal="center" wrapText="1"/>
    </xf>
    <xf numFmtId="0" fontId="1" fillId="0" borderId="9" xfId="156" applyBorder="1" applyAlignment="1">
      <alignment horizontal="center" wrapText="1"/>
    </xf>
    <xf numFmtId="0" fontId="1" fillId="0" borderId="9" xfId="157" applyBorder="1" applyAlignment="1">
      <alignment horizontal="center" wrapText="1"/>
    </xf>
    <xf numFmtId="0" fontId="1" fillId="0" borderId="9" xfId="158" applyBorder="1" applyAlignment="1">
      <alignment horizontal="center" wrapText="1"/>
    </xf>
    <xf numFmtId="0" fontId="1" fillId="0" borderId="9" xfId="152" applyFill="1" applyBorder="1" applyAlignment="1">
      <alignment horizontal="center" wrapText="1"/>
    </xf>
    <xf numFmtId="0" fontId="1" fillId="0" borderId="9" xfId="153" applyFill="1" applyBorder="1" applyAlignment="1">
      <alignment horizontal="center" wrapText="1"/>
    </xf>
    <xf numFmtId="0" fontId="1" fillId="0" borderId="9" xfId="154" applyFill="1" applyBorder="1" applyAlignment="1">
      <alignment horizontal="center" wrapText="1"/>
    </xf>
    <xf numFmtId="0" fontId="1" fillId="0" borderId="9" xfId="155" applyFill="1" applyBorder="1" applyAlignment="1">
      <alignment horizontal="center" wrapText="1"/>
    </xf>
    <xf numFmtId="0" fontId="1" fillId="0" borderId="9" xfId="156" applyFill="1" applyBorder="1" applyAlignment="1">
      <alignment horizontal="center" wrapText="1"/>
    </xf>
    <xf numFmtId="0" fontId="1" fillId="0" borderId="9" xfId="157" applyFill="1" applyBorder="1" applyAlignment="1">
      <alignment horizontal="center" wrapText="1"/>
    </xf>
    <xf numFmtId="0" fontId="1" fillId="0" borderId="9" xfId="158" applyFill="1" applyBorder="1" applyAlignment="1">
      <alignment horizontal="center" wrapText="1"/>
    </xf>
    <xf numFmtId="0" fontId="1" fillId="0" borderId="9" xfId="159" applyBorder="1" applyAlignment="1">
      <alignment horizontal="center" wrapText="1"/>
    </xf>
    <xf numFmtId="0" fontId="1" fillId="0" borderId="9" xfId="160" applyBorder="1" applyAlignment="1">
      <alignment horizontal="center" wrapText="1"/>
    </xf>
    <xf numFmtId="0" fontId="1" fillId="0" borderId="9" xfId="161" applyBorder="1" applyAlignment="1">
      <alignment horizontal="center" wrapText="1"/>
    </xf>
    <xf numFmtId="0" fontId="1" fillId="0" borderId="9" xfId="162" applyBorder="1" applyAlignment="1">
      <alignment horizontal="center" wrapText="1"/>
    </xf>
    <xf numFmtId="0" fontId="1" fillId="0" borderId="9" xfId="163" applyBorder="1" applyAlignment="1">
      <alignment horizontal="center" wrapText="1"/>
    </xf>
    <xf numFmtId="0" fontId="1" fillId="0" borderId="9" xfId="164" applyBorder="1" applyAlignment="1">
      <alignment horizontal="center" wrapText="1"/>
    </xf>
    <xf numFmtId="0" fontId="1" fillId="0" borderId="9" xfId="165" applyBorder="1" applyAlignment="1">
      <alignment horizontal="center" wrapText="1"/>
    </xf>
    <xf numFmtId="0" fontId="1" fillId="0" borderId="9" xfId="166" applyBorder="1" applyAlignment="1">
      <alignment horizontal="center" wrapText="1"/>
    </xf>
    <xf numFmtId="0" fontId="1" fillId="0" borderId="9" xfId="167" applyBorder="1" applyAlignment="1">
      <alignment horizontal="center" wrapText="1"/>
    </xf>
    <xf numFmtId="0" fontId="1" fillId="0" borderId="9" xfId="168" applyBorder="1" applyAlignment="1">
      <alignment horizontal="center" wrapText="1"/>
    </xf>
    <xf numFmtId="0" fontId="1" fillId="0" borderId="9" xfId="169" applyBorder="1" applyAlignment="1">
      <alignment horizontal="center" wrapText="1"/>
    </xf>
    <xf numFmtId="0" fontId="1" fillId="0" borderId="9" xfId="170" applyBorder="1" applyAlignment="1">
      <alignment horizontal="center" wrapText="1"/>
    </xf>
    <xf numFmtId="0" fontId="1" fillId="0" borderId="9" xfId="171" applyBorder="1" applyAlignment="1">
      <alignment horizontal="center" wrapText="1"/>
    </xf>
    <xf numFmtId="0" fontId="1" fillId="0" borderId="9" xfId="172" applyBorder="1" applyAlignment="1">
      <alignment horizontal="center" wrapText="1"/>
    </xf>
    <xf numFmtId="0" fontId="1" fillId="0" borderId="9" xfId="173" applyBorder="1" applyAlignment="1">
      <alignment horizontal="center" wrapText="1"/>
    </xf>
    <xf numFmtId="0" fontId="1" fillId="0" borderId="9" xfId="174" applyBorder="1" applyAlignment="1">
      <alignment horizontal="center" wrapText="1"/>
    </xf>
    <xf numFmtId="0" fontId="1" fillId="0" borderId="9" xfId="175" applyBorder="1" applyAlignment="1">
      <alignment horizontal="center" wrapText="1"/>
    </xf>
    <xf numFmtId="0" fontId="1" fillId="0" borderId="9" xfId="176" applyBorder="1" applyAlignment="1">
      <alignment horizontal="center" wrapText="1"/>
    </xf>
    <xf numFmtId="0" fontId="1" fillId="0" borderId="9" xfId="177" applyBorder="1" applyAlignment="1">
      <alignment horizontal="center" wrapText="1"/>
    </xf>
    <xf numFmtId="0" fontId="1" fillId="0" borderId="9" xfId="178" applyBorder="1" applyAlignment="1">
      <alignment horizontal="center" wrapText="1"/>
    </xf>
    <xf numFmtId="0" fontId="1" fillId="0" borderId="9" xfId="179" applyBorder="1" applyAlignment="1">
      <alignment horizontal="center" wrapText="1"/>
    </xf>
    <xf numFmtId="0" fontId="1" fillId="0" borderId="9" xfId="180" applyBorder="1" applyAlignment="1">
      <alignment horizontal="center" wrapText="1"/>
    </xf>
    <xf numFmtId="0" fontId="1" fillId="0" borderId="9" xfId="181" applyBorder="1" applyAlignment="1">
      <alignment horizontal="center" wrapText="1"/>
    </xf>
    <xf numFmtId="0" fontId="1" fillId="0" borderId="9" xfId="182" applyBorder="1" applyAlignment="1">
      <alignment horizontal="center" wrapText="1"/>
    </xf>
    <xf numFmtId="0" fontId="1" fillId="0" borderId="9" xfId="183" applyBorder="1" applyAlignment="1">
      <alignment horizontal="center" wrapText="1"/>
    </xf>
    <xf numFmtId="0" fontId="1" fillId="0" borderId="9" xfId="184" applyBorder="1" applyAlignment="1">
      <alignment horizontal="center" wrapText="1"/>
    </xf>
    <xf numFmtId="0" fontId="1" fillId="0" borderId="9" xfId="185" applyBorder="1" applyAlignment="1">
      <alignment horizontal="center" wrapText="1"/>
    </xf>
    <xf numFmtId="0" fontId="1" fillId="0" borderId="9" xfId="186" applyBorder="1" applyAlignment="1">
      <alignment horizontal="center" wrapText="1"/>
    </xf>
    <xf numFmtId="0" fontId="1" fillId="0" borderId="9" xfId="187" applyBorder="1" applyAlignment="1">
      <alignment horizontal="center" wrapText="1"/>
    </xf>
    <xf numFmtId="0" fontId="1" fillId="0" borderId="9" xfId="188" applyBorder="1" applyAlignment="1">
      <alignment horizontal="center" wrapText="1"/>
    </xf>
    <xf numFmtId="0" fontId="1" fillId="0" borderId="9" xfId="189" applyBorder="1" applyAlignment="1">
      <alignment horizontal="center" wrapText="1"/>
    </xf>
    <xf numFmtId="0" fontId="1" fillId="0" borderId="9" xfId="190" applyBorder="1" applyAlignment="1">
      <alignment horizontal="center" wrapText="1"/>
    </xf>
    <xf numFmtId="0" fontId="1" fillId="0" borderId="9" xfId="191" applyBorder="1" applyAlignment="1">
      <alignment horizontal="center" wrapText="1"/>
    </xf>
    <xf numFmtId="0" fontId="1" fillId="0" borderId="9" xfId="192" applyBorder="1" applyAlignment="1">
      <alignment horizontal="center" wrapText="1"/>
    </xf>
    <xf numFmtId="0" fontId="1" fillId="0" borderId="9" xfId="193" applyBorder="1" applyAlignment="1">
      <alignment horizontal="center" wrapText="1"/>
    </xf>
    <xf numFmtId="0" fontId="1" fillId="0" borderId="9" xfId="194" applyBorder="1" applyAlignment="1">
      <alignment horizontal="center" wrapText="1"/>
    </xf>
    <xf numFmtId="0" fontId="1" fillId="0" borderId="9" xfId="195" applyBorder="1" applyAlignment="1">
      <alignment horizontal="center" wrapText="1"/>
    </xf>
    <xf numFmtId="0" fontId="1" fillId="0" borderId="9" xfId="196" applyBorder="1" applyAlignment="1">
      <alignment horizontal="center" wrapText="1"/>
    </xf>
    <xf numFmtId="0" fontId="1" fillId="0" borderId="9" xfId="197" applyBorder="1" applyAlignment="1">
      <alignment horizontal="center" wrapText="1"/>
    </xf>
    <xf numFmtId="0" fontId="1" fillId="0" borderId="9" xfId="198" applyBorder="1" applyAlignment="1">
      <alignment horizontal="center" wrapText="1"/>
    </xf>
    <xf numFmtId="0" fontId="1" fillId="0" borderId="9" xfId="199" applyBorder="1" applyAlignment="1">
      <alignment horizontal="center" wrapText="1"/>
    </xf>
    <xf numFmtId="0" fontId="1" fillId="0" borderId="9" xfId="200" applyBorder="1" applyAlignment="1">
      <alignment horizontal="center" wrapText="1"/>
    </xf>
    <xf numFmtId="0" fontId="1" fillId="0" borderId="9" xfId="201" applyBorder="1" applyAlignment="1">
      <alignment horizontal="center" wrapText="1"/>
    </xf>
    <xf numFmtId="0" fontId="1" fillId="0" borderId="9" xfId="202" applyBorder="1" applyAlignment="1">
      <alignment horizontal="center" wrapText="1"/>
    </xf>
    <xf numFmtId="0" fontId="1" fillId="0" borderId="9" xfId="203" applyBorder="1" applyAlignment="1">
      <alignment horizontal="center" wrapText="1"/>
    </xf>
    <xf numFmtId="0" fontId="1" fillId="0" borderId="9" xfId="204" applyBorder="1" applyAlignment="1">
      <alignment horizontal="center" wrapText="1"/>
    </xf>
    <xf numFmtId="0" fontId="1" fillId="0" borderId="9" xfId="205" applyBorder="1" applyAlignment="1">
      <alignment horizontal="center" wrapText="1"/>
    </xf>
    <xf numFmtId="0" fontId="1" fillId="0" borderId="9" xfId="206" applyBorder="1" applyAlignment="1">
      <alignment horizontal="center" wrapText="1"/>
    </xf>
    <xf numFmtId="0" fontId="1" fillId="0" borderId="9" xfId="207" applyBorder="1" applyAlignment="1">
      <alignment horizontal="center" wrapText="1"/>
    </xf>
    <xf numFmtId="0" fontId="1" fillId="0" borderId="9" xfId="208" applyBorder="1" applyAlignment="1">
      <alignment horizontal="center" wrapText="1"/>
    </xf>
    <xf numFmtId="0" fontId="1" fillId="0" borderId="9" xfId="209" applyBorder="1" applyAlignment="1">
      <alignment horizontal="center" wrapText="1"/>
    </xf>
    <xf numFmtId="0" fontId="1" fillId="0" borderId="9" xfId="210" applyBorder="1" applyAlignment="1">
      <alignment horizontal="center" wrapText="1"/>
    </xf>
    <xf numFmtId="0" fontId="1" fillId="0" borderId="9" xfId="211" applyBorder="1" applyAlignment="1">
      <alignment horizontal="center" wrapText="1"/>
    </xf>
    <xf numFmtId="0" fontId="1" fillId="0" borderId="9" xfId="212" applyBorder="1" applyAlignment="1">
      <alignment horizontal="center" wrapText="1"/>
    </xf>
    <xf numFmtId="0" fontId="1" fillId="0" borderId="9" xfId="213" applyBorder="1" applyAlignment="1">
      <alignment horizontal="center" wrapText="1"/>
    </xf>
    <xf numFmtId="0" fontId="1" fillId="0" borderId="9" xfId="214" applyBorder="1" applyAlignment="1">
      <alignment horizontal="center" wrapText="1"/>
    </xf>
    <xf numFmtId="0" fontId="1" fillId="0" borderId="9" xfId="215" applyBorder="1" applyAlignment="1">
      <alignment horizontal="center" wrapText="1"/>
    </xf>
    <xf numFmtId="0" fontId="1" fillId="0" borderId="9" xfId="216" applyBorder="1" applyAlignment="1">
      <alignment horizontal="center" wrapText="1"/>
    </xf>
    <xf numFmtId="0" fontId="1" fillId="0" borderId="9" xfId="217" applyBorder="1" applyAlignment="1">
      <alignment horizontal="center" wrapText="1"/>
    </xf>
    <xf numFmtId="0" fontId="1" fillId="0" borderId="9" xfId="218" applyBorder="1" applyAlignment="1">
      <alignment horizontal="center" wrapText="1"/>
    </xf>
    <xf numFmtId="0" fontId="1" fillId="0" borderId="9" xfId="219" applyBorder="1" applyAlignment="1">
      <alignment horizontal="center" wrapText="1"/>
    </xf>
    <xf numFmtId="0" fontId="1" fillId="0" borderId="9" xfId="220" applyBorder="1" applyAlignment="1">
      <alignment horizontal="center" wrapText="1"/>
    </xf>
    <xf numFmtId="0" fontId="1" fillId="0" borderId="9" xfId="221" applyBorder="1" applyAlignment="1">
      <alignment horizontal="center" wrapText="1"/>
    </xf>
    <xf numFmtId="0" fontId="1" fillId="0" borderId="9" xfId="222" applyBorder="1" applyAlignment="1">
      <alignment horizontal="center" wrapText="1"/>
    </xf>
    <xf numFmtId="0" fontId="1" fillId="0" borderId="9" xfId="89" applyFill="1" applyBorder="1" applyAlignment="1">
      <alignment horizontal="center" wrapText="1"/>
    </xf>
    <xf numFmtId="0" fontId="1" fillId="0" borderId="9" xfId="73" applyBorder="1" applyAlignment="1">
      <alignment horizontal="center" wrapText="1"/>
    </xf>
    <xf numFmtId="0" fontId="1" fillId="0" borderId="9" xfId="119" applyBorder="1" applyAlignment="1">
      <alignment horizontal="center" wrapText="1"/>
    </xf>
    <xf numFmtId="0" fontId="1" fillId="0" borderId="9" xfId="140" applyBorder="1" applyAlignment="1">
      <alignment horizontal="center" wrapText="1"/>
    </xf>
    <xf numFmtId="0" fontId="1" fillId="0" borderId="9" xfId="145" applyBorder="1" applyAlignment="1">
      <alignment horizontal="center" wrapText="1"/>
    </xf>
    <xf numFmtId="0" fontId="1" fillId="0" borderId="9" xfId="160" applyFill="1" applyBorder="1" applyAlignment="1">
      <alignment horizontal="center" wrapText="1"/>
    </xf>
    <xf numFmtId="0" fontId="1" fillId="0" borderId="9" xfId="161" applyFill="1" applyBorder="1" applyAlignment="1">
      <alignment horizontal="center" wrapText="1"/>
    </xf>
    <xf numFmtId="0" fontId="1" fillId="0" borderId="9" xfId="162" applyFill="1" applyBorder="1" applyAlignment="1">
      <alignment horizontal="center" wrapText="1"/>
    </xf>
    <xf numFmtId="0" fontId="1" fillId="0" borderId="9" xfId="163" applyFill="1" applyBorder="1" applyAlignment="1">
      <alignment horizontal="center" wrapText="1"/>
    </xf>
    <xf numFmtId="0" fontId="1" fillId="0" borderId="9" xfId="164" applyFill="1" applyBorder="1" applyAlignment="1">
      <alignment horizontal="center" wrapText="1"/>
    </xf>
    <xf numFmtId="0" fontId="1" fillId="0" borderId="9" xfId="165" applyFill="1" applyBorder="1" applyAlignment="1">
      <alignment horizontal="center" wrapText="1"/>
    </xf>
    <xf numFmtId="0" fontId="1" fillId="0" borderId="9" xfId="166" applyFill="1" applyBorder="1" applyAlignment="1">
      <alignment horizontal="center" wrapText="1"/>
    </xf>
    <xf numFmtId="0" fontId="1" fillId="0" borderId="9" xfId="167" applyFill="1" applyBorder="1" applyAlignment="1">
      <alignment horizontal="center" wrapText="1"/>
    </xf>
    <xf numFmtId="0" fontId="1" fillId="0" borderId="9" xfId="168" applyFill="1" applyBorder="1" applyAlignment="1">
      <alignment horizontal="center" wrapText="1"/>
    </xf>
    <xf numFmtId="0" fontId="1" fillId="0" borderId="9" xfId="169" applyFill="1" applyBorder="1" applyAlignment="1">
      <alignment horizontal="center" wrapText="1"/>
    </xf>
    <xf numFmtId="0" fontId="1" fillId="0" borderId="9" xfId="170" applyFill="1" applyBorder="1" applyAlignment="1">
      <alignment horizontal="center" wrapText="1"/>
    </xf>
    <xf numFmtId="0" fontId="1" fillId="0" borderId="9" xfId="171" applyFill="1" applyBorder="1" applyAlignment="1">
      <alignment horizontal="center" wrapText="1"/>
    </xf>
    <xf numFmtId="0" fontId="1" fillId="0" borderId="9" xfId="172" applyFill="1" applyBorder="1" applyAlignment="1">
      <alignment horizontal="center" wrapText="1"/>
    </xf>
    <xf numFmtId="0" fontId="1" fillId="0" borderId="9" xfId="173" applyFill="1" applyBorder="1" applyAlignment="1">
      <alignment horizontal="center" wrapText="1"/>
    </xf>
    <xf numFmtId="0" fontId="1" fillId="0" borderId="9" xfId="174" applyFill="1" applyBorder="1" applyAlignment="1">
      <alignment horizontal="center" wrapText="1"/>
    </xf>
    <xf numFmtId="0" fontId="1" fillId="0" borderId="9" xfId="175" applyFill="1" applyBorder="1" applyAlignment="1">
      <alignment horizontal="center" wrapText="1"/>
    </xf>
    <xf numFmtId="0" fontId="1" fillId="0" borderId="9" xfId="176" applyFill="1" applyBorder="1" applyAlignment="1">
      <alignment horizontal="center" wrapText="1"/>
    </xf>
    <xf numFmtId="0" fontId="1" fillId="0" borderId="9" xfId="177" applyFill="1" applyBorder="1" applyAlignment="1">
      <alignment horizontal="center" wrapText="1"/>
    </xf>
    <xf numFmtId="0" fontId="1" fillId="0" borderId="9" xfId="178" applyFill="1" applyBorder="1" applyAlignment="1">
      <alignment horizontal="center" wrapText="1"/>
    </xf>
    <xf numFmtId="0" fontId="1" fillId="0" borderId="9" xfId="179" applyFill="1" applyBorder="1" applyAlignment="1">
      <alignment horizontal="center" wrapText="1"/>
    </xf>
    <xf numFmtId="0" fontId="1" fillId="0" borderId="9" xfId="180" applyFill="1" applyBorder="1" applyAlignment="1">
      <alignment horizontal="center" wrapText="1"/>
    </xf>
    <xf numFmtId="0" fontId="1" fillId="0" borderId="9" xfId="159" applyFill="1" applyBorder="1" applyAlignment="1">
      <alignment horizontal="center" wrapText="1"/>
    </xf>
    <xf numFmtId="16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167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6" fillId="0" borderId="1" xfId="0" applyFont="1" applyBorder="1" applyAlignment="1">
      <alignment vertical="center" wrapText="1"/>
    </xf>
    <xf numFmtId="0" fontId="56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top" wrapText="1"/>
    </xf>
    <xf numFmtId="0" fontId="59" fillId="4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vertical="center"/>
    </xf>
    <xf numFmtId="0" fontId="59" fillId="4" borderId="1" xfId="0" applyFont="1" applyFill="1" applyBorder="1" applyAlignment="1">
      <alignment horizontal="center" vertical="center"/>
    </xf>
    <xf numFmtId="0" fontId="59" fillId="0" borderId="1" xfId="0" applyFont="1" applyBorder="1" applyAlignment="1">
      <alignment horizontal="center" vertical="center"/>
    </xf>
    <xf numFmtId="14" fontId="59" fillId="0" borderId="1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left" vertical="center" wrapText="1"/>
    </xf>
    <xf numFmtId="0" fontId="59" fillId="0" borderId="1" xfId="0" applyFont="1" applyFill="1" applyBorder="1" applyAlignment="1">
      <alignment horizontal="left" vertical="center" wrapText="1"/>
    </xf>
    <xf numFmtId="0" fontId="59" fillId="4" borderId="1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4" borderId="1" xfId="0" applyFont="1" applyFill="1" applyBorder="1" applyAlignment="1">
      <alignment horizontal="left" wrapText="1"/>
    </xf>
    <xf numFmtId="0" fontId="59" fillId="0" borderId="1" xfId="0" applyFont="1" applyBorder="1" applyAlignment="1">
      <alignment horizontal="left"/>
    </xf>
    <xf numFmtId="0" fontId="59" fillId="0" borderId="1" xfId="0" applyFont="1" applyBorder="1" applyAlignment="1">
      <alignment horizontal="center" wrapText="1"/>
    </xf>
    <xf numFmtId="49" fontId="59" fillId="0" borderId="1" xfId="0" applyNumberFormat="1" applyFont="1" applyBorder="1" applyAlignment="1">
      <alignment horizontal="center" vertical="center"/>
    </xf>
    <xf numFmtId="0" fontId="44" fillId="4" borderId="0" xfId="0" applyFont="1" applyFill="1" applyAlignment="1">
      <alignment horizontal="left" vertical="top"/>
    </xf>
    <xf numFmtId="0" fontId="11" fillId="5" borderId="1" xfId="0" applyFont="1" applyFill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35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0" fontId="22" fillId="0" borderId="0" xfId="0" applyFont="1"/>
    <xf numFmtId="0" fontId="32" fillId="0" borderId="10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14" fillId="0" borderId="2" xfId="9" applyFont="1" applyBorder="1" applyAlignment="1">
      <alignment horizontal="center" vertical="center"/>
    </xf>
    <xf numFmtId="0" fontId="14" fillId="0" borderId="6" xfId="9" applyFont="1" applyBorder="1" applyAlignment="1">
      <alignment horizontal="center" vertical="center"/>
    </xf>
    <xf numFmtId="0" fontId="14" fillId="0" borderId="3" xfId="9" applyFont="1" applyBorder="1" applyAlignment="1">
      <alignment horizontal="center" vertical="center"/>
    </xf>
    <xf numFmtId="0" fontId="20" fillId="0" borderId="0" xfId="9" applyFont="1" applyAlignment="1">
      <alignment horizontal="left"/>
    </xf>
    <xf numFmtId="0" fontId="18" fillId="0" borderId="0" xfId="9" applyFont="1" applyAlignment="1">
      <alignment horizontal="left"/>
    </xf>
    <xf numFmtId="0" fontId="14" fillId="0" borderId="1" xfId="9" applyFont="1" applyBorder="1" applyAlignment="1">
      <alignment horizontal="center" vertical="center" wrapText="1"/>
    </xf>
    <xf numFmtId="0" fontId="14" fillId="0" borderId="2" xfId="9" applyFont="1" applyBorder="1" applyAlignment="1">
      <alignment horizontal="center" vertical="center" wrapText="1"/>
    </xf>
    <xf numFmtId="0" fontId="14" fillId="0" borderId="6" xfId="9" applyFont="1" applyBorder="1" applyAlignment="1">
      <alignment horizontal="center" vertical="center" wrapText="1"/>
    </xf>
    <xf numFmtId="0" fontId="14" fillId="0" borderId="3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center" vertical="center" wrapText="1"/>
    </xf>
    <xf numFmtId="0" fontId="14" fillId="0" borderId="5" xfId="9" applyFont="1" applyBorder="1" applyAlignment="1">
      <alignment horizontal="center" vertical="center" wrapText="1"/>
    </xf>
    <xf numFmtId="0" fontId="14" fillId="0" borderId="1" xfId="9" applyFont="1" applyBorder="1" applyAlignment="1">
      <alignment horizontal="center"/>
    </xf>
    <xf numFmtId="0" fontId="22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28" fillId="0" borderId="0" xfId="0" applyFont="1"/>
    <xf numFmtId="0" fontId="29" fillId="0" borderId="0" xfId="0" applyFont="1"/>
    <xf numFmtId="0" fontId="59" fillId="0" borderId="2" xfId="0" applyFont="1" applyBorder="1" applyAlignment="1">
      <alignment horizontal="center" vertical="center" wrapText="1"/>
    </xf>
    <xf numFmtId="0" fontId="59" fillId="0" borderId="6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4" borderId="2" xfId="0" applyFont="1" applyFill="1" applyBorder="1" applyAlignment="1">
      <alignment horizontal="center" vertical="center"/>
    </xf>
    <xf numFmtId="0" fontId="59" fillId="4" borderId="6" xfId="0" applyFont="1" applyFill="1" applyBorder="1" applyAlignment="1">
      <alignment horizontal="center" vertical="center"/>
    </xf>
    <xf numFmtId="0" fontId="59" fillId="4" borderId="3" xfId="0" applyFont="1" applyFill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59" fillId="0" borderId="2" xfId="0" applyFont="1" applyBorder="1" applyAlignment="1">
      <alignment horizontal="center" wrapText="1"/>
    </xf>
    <xf numFmtId="0" fontId="59" fillId="0" borderId="3" xfId="0" applyFont="1" applyBorder="1" applyAlignment="1">
      <alignment horizontal="center"/>
    </xf>
    <xf numFmtId="0" fontId="59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58" fillId="0" borderId="4" xfId="0" applyFont="1" applyBorder="1" applyAlignment="1">
      <alignment horizontal="left" vertical="center"/>
    </xf>
    <xf numFmtId="0" fontId="58" fillId="0" borderId="8" xfId="0" applyFont="1" applyBorder="1" applyAlignment="1">
      <alignment horizontal="left" vertical="center"/>
    </xf>
    <xf numFmtId="0" fontId="58" fillId="0" borderId="5" xfId="0" applyFont="1" applyBorder="1" applyAlignment="1">
      <alignment horizontal="left" vertical="center"/>
    </xf>
    <xf numFmtId="0" fontId="58" fillId="0" borderId="4" xfId="0" applyFont="1" applyBorder="1" applyAlignment="1">
      <alignment vertical="center"/>
    </xf>
    <xf numFmtId="0" fontId="58" fillId="0" borderId="8" xfId="0" applyFont="1" applyBorder="1" applyAlignment="1">
      <alignment vertical="center"/>
    </xf>
    <xf numFmtId="0" fontId="58" fillId="0" borderId="5" xfId="0" applyFont="1" applyBorder="1" applyAlignment="1">
      <alignment vertical="center"/>
    </xf>
    <xf numFmtId="0" fontId="59" fillId="0" borderId="6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14" fillId="0" borderId="2" xfId="11" applyFont="1" applyBorder="1" applyAlignment="1">
      <alignment horizontal="center" vertical="center" wrapText="1"/>
    </xf>
    <xf numFmtId="0" fontId="14" fillId="0" borderId="6" xfId="11" applyFont="1" applyBorder="1" applyAlignment="1">
      <alignment horizontal="center" vertical="center" wrapText="1"/>
    </xf>
    <xf numFmtId="0" fontId="14" fillId="0" borderId="3" xfId="11" applyFont="1" applyBorder="1" applyAlignment="1">
      <alignment horizontal="center" vertical="center" wrapText="1"/>
    </xf>
    <xf numFmtId="0" fontId="14" fillId="0" borderId="4" xfId="11" applyFont="1" applyBorder="1" applyAlignment="1">
      <alignment horizontal="center" vertical="center" wrapText="1"/>
    </xf>
    <xf numFmtId="0" fontId="14" fillId="0" borderId="8" xfId="11" applyFont="1" applyBorder="1" applyAlignment="1">
      <alignment horizontal="center" vertical="center" wrapText="1"/>
    </xf>
    <xf numFmtId="0" fontId="14" fillId="0" borderId="5" xfId="1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52" fillId="0" borderId="0" xfId="9" applyFont="1" applyAlignment="1">
      <alignment horizontal="left" vertical="center"/>
    </xf>
    <xf numFmtId="0" fontId="50" fillId="0" borderId="0" xfId="0" applyFont="1"/>
    <xf numFmtId="0" fontId="28" fillId="0" borderId="7" xfId="0" applyFont="1" applyBorder="1" applyAlignment="1">
      <alignment horizontal="left" vertical="top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7" fillId="0" borderId="4" xfId="5" applyFont="1" applyBorder="1" applyAlignment="1">
      <alignment horizontal="center" vertical="top" wrapText="1"/>
    </xf>
    <xf numFmtId="0" fontId="7" fillId="0" borderId="5" xfId="5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top" wrapText="1"/>
    </xf>
    <xf numFmtId="14" fontId="12" fillId="0" borderId="1" xfId="0" applyNumberFormat="1" applyFont="1" applyBorder="1" applyAlignment="1">
      <alignment horizontal="center"/>
    </xf>
  </cellXfs>
  <cellStyles count="223">
    <cellStyle name="Гиперссылка" xfId="15" builtinId="8"/>
    <cellStyle name="Обычный" xfId="0" builtinId="0"/>
    <cellStyle name="Обычный 10" xfId="13"/>
    <cellStyle name="Обычный 1335" xfId="97"/>
    <cellStyle name="Обычный 1338" xfId="101"/>
    <cellStyle name="Обычный 1339" xfId="106"/>
    <cellStyle name="Обычный 1472" xfId="16"/>
    <cellStyle name="Обычный 1473" xfId="17"/>
    <cellStyle name="Обычный 1474" xfId="18"/>
    <cellStyle name="Обычный 1475" xfId="19"/>
    <cellStyle name="Обычный 1476" xfId="20"/>
    <cellStyle name="Обычный 1477" xfId="21"/>
    <cellStyle name="Обычный 1478" xfId="22"/>
    <cellStyle name="Обычный 1479" xfId="23"/>
    <cellStyle name="Обычный 1480" xfId="24"/>
    <cellStyle name="Обычный 1481" xfId="25"/>
    <cellStyle name="Обычный 1482" xfId="26"/>
    <cellStyle name="Обычный 1483" xfId="27"/>
    <cellStyle name="Обычный 1484" xfId="28"/>
    <cellStyle name="Обычный 1485" xfId="29"/>
    <cellStyle name="Обычный 1486" xfId="30"/>
    <cellStyle name="Обычный 1487" xfId="31"/>
    <cellStyle name="Обычный 1488" xfId="32"/>
    <cellStyle name="Обычный 1489" xfId="33"/>
    <cellStyle name="Обычный 1490" xfId="34"/>
    <cellStyle name="Обычный 1491" xfId="35"/>
    <cellStyle name="Обычный 1492" xfId="36"/>
    <cellStyle name="Обычный 1493" xfId="37"/>
    <cellStyle name="Обычный 1494" xfId="38"/>
    <cellStyle name="Обычный 1495" xfId="39"/>
    <cellStyle name="Обычный 1496" xfId="40"/>
    <cellStyle name="Обычный 1497" xfId="41"/>
    <cellStyle name="Обычный 1498" xfId="42"/>
    <cellStyle name="Обычный 1499" xfId="43"/>
    <cellStyle name="Обычный 1500" xfId="44"/>
    <cellStyle name="Обычный 1501" xfId="45"/>
    <cellStyle name="Обычный 1502" xfId="46"/>
    <cellStyle name="Обычный 1503" xfId="47"/>
    <cellStyle name="Обычный 1504" xfId="48"/>
    <cellStyle name="Обычный 1505" xfId="49"/>
    <cellStyle name="Обычный 1506" xfId="50"/>
    <cellStyle name="Обычный 1507" xfId="51"/>
    <cellStyle name="Обычный 1508" xfId="52"/>
    <cellStyle name="Обычный 1509" xfId="53"/>
    <cellStyle name="Обычный 1510" xfId="54"/>
    <cellStyle name="Обычный 1511" xfId="55"/>
    <cellStyle name="Обычный 1512" xfId="56"/>
    <cellStyle name="Обычный 1513" xfId="57"/>
    <cellStyle name="Обычный 1514" xfId="58"/>
    <cellStyle name="Обычный 1515" xfId="59"/>
    <cellStyle name="Обычный 1516" xfId="60"/>
    <cellStyle name="Обычный 1517" xfId="61"/>
    <cellStyle name="Обычный 1518" xfId="62"/>
    <cellStyle name="Обычный 1519" xfId="63"/>
    <cellStyle name="Обычный 1520" xfId="64"/>
    <cellStyle name="Обычный 1521" xfId="65"/>
    <cellStyle name="Обычный 1522" xfId="66"/>
    <cellStyle name="Обычный 1523" xfId="67"/>
    <cellStyle name="Обычный 1524" xfId="68"/>
    <cellStyle name="Обычный 1525" xfId="69"/>
    <cellStyle name="Обычный 1526" xfId="70"/>
    <cellStyle name="Обычный 1527" xfId="71"/>
    <cellStyle name="Обычный 1528" xfId="72"/>
    <cellStyle name="Обычный 1530" xfId="89"/>
    <cellStyle name="Обычный 1531" xfId="73"/>
    <cellStyle name="Обычный 1532" xfId="74"/>
    <cellStyle name="Обычный 1533" xfId="75"/>
    <cellStyle name="Обычный 1534" xfId="76"/>
    <cellStyle name="Обычный 1535" xfId="77"/>
    <cellStyle name="Обычный 1536" xfId="78"/>
    <cellStyle name="Обычный 1537" xfId="79"/>
    <cellStyle name="Обычный 1538" xfId="80"/>
    <cellStyle name="Обычный 1539" xfId="81"/>
    <cellStyle name="Обычный 1540" xfId="82"/>
    <cellStyle name="Обычный 1541" xfId="83"/>
    <cellStyle name="Обычный 1542" xfId="84"/>
    <cellStyle name="Обычный 1543" xfId="85"/>
    <cellStyle name="Обычный 1544" xfId="86"/>
    <cellStyle name="Обычный 1545" xfId="87"/>
    <cellStyle name="Обычный 1546" xfId="88"/>
    <cellStyle name="Обычный 1547" xfId="90"/>
    <cellStyle name="Обычный 1548" xfId="91"/>
    <cellStyle name="Обычный 1549" xfId="92"/>
    <cellStyle name="Обычный 1550" xfId="93"/>
    <cellStyle name="Обычный 1551" xfId="94"/>
    <cellStyle name="Обычный 1552" xfId="95"/>
    <cellStyle name="Обычный 1553" xfId="96"/>
    <cellStyle name="Обычный 1554" xfId="98"/>
    <cellStyle name="Обычный 1555" xfId="99"/>
    <cellStyle name="Обычный 1556" xfId="100"/>
    <cellStyle name="Обычный 1557" xfId="102"/>
    <cellStyle name="Обычный 1560" xfId="107"/>
    <cellStyle name="Обычный 1562" xfId="108"/>
    <cellStyle name="Обычный 1563" xfId="109"/>
    <cellStyle name="Обычный 1564" xfId="103"/>
    <cellStyle name="Обычный 1565" xfId="104"/>
    <cellStyle name="Обычный 1566" xfId="105"/>
    <cellStyle name="Обычный 1567" xfId="110"/>
    <cellStyle name="Обычный 1568" xfId="112"/>
    <cellStyle name="Обычный 1569" xfId="113"/>
    <cellStyle name="Обычный 1570" xfId="111"/>
    <cellStyle name="Обычный 1571" xfId="114"/>
    <cellStyle name="Обычный 1572" xfId="115"/>
    <cellStyle name="Обычный 1573" xfId="116"/>
    <cellStyle name="Обычный 1574" xfId="117"/>
    <cellStyle name="Обычный 1575" xfId="128"/>
    <cellStyle name="Обычный 1576" xfId="129"/>
    <cellStyle name="Обычный 1577" xfId="130"/>
    <cellStyle name="Обычный 1578" xfId="131"/>
    <cellStyle name="Обычный 1579" xfId="132"/>
    <cellStyle name="Обычный 1580" xfId="118"/>
    <cellStyle name="Обычный 1581" xfId="123"/>
    <cellStyle name="Обычный 1582" xfId="133"/>
    <cellStyle name="Обычный 1583" xfId="134"/>
    <cellStyle name="Обычный 1584" xfId="135"/>
    <cellStyle name="Обычный 1585" xfId="136"/>
    <cellStyle name="Обычный 1586" xfId="124"/>
    <cellStyle name="Обычный 1587" xfId="125"/>
    <cellStyle name="Обычный 1588" xfId="126"/>
    <cellStyle name="Обычный 1589" xfId="127"/>
    <cellStyle name="Обычный 1590" xfId="137"/>
    <cellStyle name="Обычный 1591" xfId="138"/>
    <cellStyle name="Обычный 1592" xfId="119"/>
    <cellStyle name="Обычный 1593" xfId="120"/>
    <cellStyle name="Обычный 1594" xfId="121"/>
    <cellStyle name="Обычный 1595" xfId="122"/>
    <cellStyle name="Обычный 1596" xfId="139"/>
    <cellStyle name="Обычный 1597" xfId="152"/>
    <cellStyle name="Обычный 1598" xfId="150"/>
    <cellStyle name="Обычный 1599" xfId="153"/>
    <cellStyle name="Обычный 1600" xfId="154"/>
    <cellStyle name="Обычный 1601" xfId="151"/>
    <cellStyle name="Обычный 1602" xfId="140"/>
    <cellStyle name="Обычный 1603" xfId="141"/>
    <cellStyle name="Обычный 1604" xfId="142"/>
    <cellStyle name="Обычный 1605" xfId="143"/>
    <cellStyle name="Обычный 1606" xfId="144"/>
    <cellStyle name="Обычный 1608" xfId="155"/>
    <cellStyle name="Обычный 1609" xfId="156"/>
    <cellStyle name="Обычный 1610" xfId="157"/>
    <cellStyle name="Обычный 1611" xfId="158"/>
    <cellStyle name="Обычный 1612" xfId="145"/>
    <cellStyle name="Обычный 1613" xfId="146"/>
    <cellStyle name="Обычный 1614" xfId="147"/>
    <cellStyle name="Обычный 1615" xfId="148"/>
    <cellStyle name="Обычный 1616" xfId="149"/>
    <cellStyle name="Обычный 1617" xfId="159"/>
    <cellStyle name="Обычный 1618" xfId="160"/>
    <cellStyle name="Обычный 1619" xfId="161"/>
    <cellStyle name="Обычный 1620" xfId="162"/>
    <cellStyle name="Обычный 1621" xfId="163"/>
    <cellStyle name="Обычный 1622" xfId="164"/>
    <cellStyle name="Обычный 1623" xfId="165"/>
    <cellStyle name="Обычный 1624" xfId="166"/>
    <cellStyle name="Обычный 1625" xfId="167"/>
    <cellStyle name="Обычный 1626" xfId="168"/>
    <cellStyle name="Обычный 1627" xfId="169"/>
    <cellStyle name="Обычный 1628" xfId="170"/>
    <cellStyle name="Обычный 1629" xfId="171"/>
    <cellStyle name="Обычный 1630" xfId="172"/>
    <cellStyle name="Обычный 1631" xfId="173"/>
    <cellStyle name="Обычный 1632" xfId="174"/>
    <cellStyle name="Обычный 1633" xfId="175"/>
    <cellStyle name="Обычный 1634" xfId="176"/>
    <cellStyle name="Обычный 1635" xfId="177"/>
    <cellStyle name="Обычный 1636" xfId="178"/>
    <cellStyle name="Обычный 1637" xfId="179"/>
    <cellStyle name="Обычный 1638" xfId="180"/>
    <cellStyle name="Обычный 1639" xfId="181"/>
    <cellStyle name="Обычный 1640" xfId="182"/>
    <cellStyle name="Обычный 1641" xfId="183"/>
    <cellStyle name="Обычный 1642" xfId="184"/>
    <cellStyle name="Обычный 1643" xfId="185"/>
    <cellStyle name="Обычный 1644" xfId="186"/>
    <cellStyle name="Обычный 1645" xfId="187"/>
    <cellStyle name="Обычный 1646" xfId="188"/>
    <cellStyle name="Обычный 1647" xfId="189"/>
    <cellStyle name="Обычный 1648" xfId="190"/>
    <cellStyle name="Обычный 1649" xfId="191"/>
    <cellStyle name="Обычный 1650" xfId="192"/>
    <cellStyle name="Обычный 1651" xfId="193"/>
    <cellStyle name="Обычный 1652" xfId="194"/>
    <cellStyle name="Обычный 1653" xfId="195"/>
    <cellStyle name="Обычный 1654" xfId="196"/>
    <cellStyle name="Обычный 1655" xfId="197"/>
    <cellStyle name="Обычный 1656" xfId="198"/>
    <cellStyle name="Обычный 1657" xfId="199"/>
    <cellStyle name="Обычный 1658" xfId="200"/>
    <cellStyle name="Обычный 1659" xfId="201"/>
    <cellStyle name="Обычный 1660" xfId="202"/>
    <cellStyle name="Обычный 1661" xfId="203"/>
    <cellStyle name="Обычный 1662" xfId="204"/>
    <cellStyle name="Обычный 1663" xfId="205"/>
    <cellStyle name="Обычный 1664" xfId="206"/>
    <cellStyle name="Обычный 1665" xfId="207"/>
    <cellStyle name="Обычный 1666" xfId="208"/>
    <cellStyle name="Обычный 1667" xfId="209"/>
    <cellStyle name="Обычный 1668" xfId="210"/>
    <cellStyle name="Обычный 1669" xfId="211"/>
    <cellStyle name="Обычный 1670" xfId="212"/>
    <cellStyle name="Обычный 1671" xfId="213"/>
    <cellStyle name="Обычный 1672" xfId="214"/>
    <cellStyle name="Обычный 1673" xfId="215"/>
    <cellStyle name="Обычный 1674" xfId="216"/>
    <cellStyle name="Обычный 1675" xfId="217"/>
    <cellStyle name="Обычный 1676" xfId="218"/>
    <cellStyle name="Обычный 1677" xfId="219"/>
    <cellStyle name="Обычный 1678" xfId="220"/>
    <cellStyle name="Обычный 1679" xfId="221"/>
    <cellStyle name="Обычный 1680" xfId="222"/>
    <cellStyle name="Обычный 2" xfId="1"/>
    <cellStyle name="Обычный 2 3" xfId="2"/>
    <cellStyle name="Обычный 2_Данные для разработки схемы теплоснабжения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8 2" xfId="11"/>
    <cellStyle name="Обычный 9" xfId="10"/>
    <cellStyle name="Обычный 9 2" xfId="14"/>
    <cellStyle name="Финансовый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19</xdr:row>
          <xdr:rowOff>0</xdr:rowOff>
        </xdr:from>
        <xdr:to>
          <xdr:col>0</xdr:col>
          <xdr:colOff>114300</xdr:colOff>
          <xdr:row>19</xdr:row>
          <xdr:rowOff>0</xdr:rowOff>
        </xdr:to>
        <xdr:sp macro="" textlink="">
          <xdr:nvSpPr>
            <xdr:cNvPr id="154625" name="Object 1" hidden="1">
              <a:extLst>
                <a:ext uri="{63B3BB69-23CF-44E3-9099-C40C66FF867C}">
                  <a14:compatExt spid="_x0000_s154625"/>
                </a:ext>
                <a:ext uri="{FF2B5EF4-FFF2-40B4-BE49-F238E27FC236}">
                  <a16:creationId xmlns:a16="http://schemas.microsoft.com/office/drawing/2014/main" id="{00000000-0008-0000-0D00-0000015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19</xdr:row>
          <xdr:rowOff>0</xdr:rowOff>
        </xdr:from>
        <xdr:to>
          <xdr:col>0</xdr:col>
          <xdr:colOff>114300</xdr:colOff>
          <xdr:row>19</xdr:row>
          <xdr:rowOff>0</xdr:rowOff>
        </xdr:to>
        <xdr:sp macro="" textlink="">
          <xdr:nvSpPr>
            <xdr:cNvPr id="154626" name="Object 2" hidden="1">
              <a:extLst>
                <a:ext uri="{63B3BB69-23CF-44E3-9099-C40C66FF867C}">
                  <a14:compatExt spid="_x0000_s154626"/>
                </a:ext>
                <a:ext uri="{FF2B5EF4-FFF2-40B4-BE49-F238E27FC236}">
                  <a16:creationId xmlns:a16="http://schemas.microsoft.com/office/drawing/2014/main" id="{00000000-0008-0000-0D00-0000025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19</xdr:row>
          <xdr:rowOff>0</xdr:rowOff>
        </xdr:from>
        <xdr:to>
          <xdr:col>0</xdr:col>
          <xdr:colOff>114300</xdr:colOff>
          <xdr:row>19</xdr:row>
          <xdr:rowOff>0</xdr:rowOff>
        </xdr:to>
        <xdr:sp macro="" textlink="">
          <xdr:nvSpPr>
            <xdr:cNvPr id="154627" name="Object 3" hidden="1">
              <a:extLst>
                <a:ext uri="{63B3BB69-23CF-44E3-9099-C40C66FF867C}">
                  <a14:compatExt spid="_x0000_s154627"/>
                </a:ext>
                <a:ext uri="{FF2B5EF4-FFF2-40B4-BE49-F238E27FC236}">
                  <a16:creationId xmlns:a16="http://schemas.microsoft.com/office/drawing/2014/main" id="{00000000-0008-0000-0D00-0000035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1-067\z\Documents%20and%20Settings\miva009\&#1052;&#1086;&#1080;%20&#1076;&#1086;&#1082;&#1091;&#1084;&#1077;&#1085;&#1090;&#1099;\&#1054;&#1056;&#1043;&#1056;&#1069;&#1057;\&#1085;&#1086;&#1074;&#1086;&#1089;&#1080;&#1073;&#1080;&#1088;&#1089;&#1082;\&#1080;&#1089;&#1093;&#1086;&#1076;&#1085;&#1099;&#1077;%20&#1076;&#1072;&#1085;&#1085;&#1099;&#1077;\&#1052;&#1072;&#1088;&#1080;&#1085;&#1072;%20&#1048;&#1074;&#1072;&#1085;&#1086;&#1074;&#1085;&#1072;%20&#1069;&#1085;&#1077;&#1088;&#1075;&#1086;&#1072;&#1091;&#1076;&#1080;&#1090;\&#1073;&#1072;&#1083;&#1072;&#1096;&#1080;&#1093;&#1072;\&#1050;&#1086;&#1087;&#1080;&#1103;%20+&#1040;&#1089;&#1090;&#1072;&#1087;&#1086;&#1074;&#1072;%20&#1044;&#1080;&#1085;&#1072;&#1084;&#1080;&#1082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iva009\&#1052;&#1086;&#1080;%20&#1076;&#1086;&#1082;&#1091;&#1084;&#1077;&#1085;&#1090;&#1099;\&#1054;&#1056;&#1043;&#1056;&#1069;&#1057;\&#1085;&#1086;&#1074;&#1086;&#1089;&#1080;&#1073;&#1080;&#1088;&#1089;&#1082;\&#1080;&#1089;&#1093;&#1086;&#1076;&#1085;&#1099;&#1077;%20&#1076;&#1072;&#1085;&#1085;&#1099;&#1077;\&#1052;&#1072;&#1088;&#1080;&#1085;&#1072;%20&#1048;&#1074;&#1072;&#1085;&#1086;&#1074;&#1085;&#1072;%20&#1069;&#1085;&#1077;&#1088;&#1075;&#1086;&#1072;&#1091;&#1076;&#1080;&#1090;\&#1073;&#1072;&#1083;&#1072;&#1096;&#1080;&#1093;&#1072;\&#1050;&#1086;&#1087;&#1080;&#1103;%20+&#1040;&#1089;&#1090;&#1072;&#1087;&#1086;&#1074;&#1072;%20&#1044;&#1080;&#1085;&#1072;&#1084;&#1080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мер"/>
      <sheetName val="рез зам"/>
      <sheetName val="котлы"/>
      <sheetName val="см"/>
      <sheetName val="см (2)"/>
      <sheetName val="котельные"/>
      <sheetName val="показатели"/>
      <sheetName val="хвп"/>
      <sheetName val="отп т"/>
      <sheetName val="выр т"/>
      <sheetName val="эл кот"/>
      <sheetName val="р эл"/>
      <sheetName val="нур"/>
      <sheetName val="Лист3"/>
      <sheetName val="Лист2"/>
      <sheetName val="Лист1"/>
      <sheetName val="ннур"/>
      <sheetName val="дин осн т-э п"/>
      <sheetName val="предл"/>
      <sheetName val="сопост"/>
      <sheetName val="спр"/>
      <sheetName val="предл ут"/>
      <sheetName val="дин осн пок"/>
      <sheetName val="ож мощ"/>
      <sheetName val="сн"/>
      <sheetName val="пс"/>
      <sheetName val="динам"/>
      <sheetName val="эл"/>
      <sheetName val="тсет"/>
      <sheetName val="кты"/>
      <sheetName val="трубы"/>
      <sheetName val="пвх трубы"/>
      <sheetName val="тр назн"/>
      <sheetName val="закл"/>
      <sheetName val="ох"/>
      <sheetName val="стр"/>
      <sheetName val="общ"/>
      <sheetName val="норм"/>
      <sheetName val="свод"/>
      <sheetName val="спра"/>
      <sheetName val="пот"/>
      <sheetName val="пр"/>
      <sheetName val="неоткл"/>
      <sheetName val="нэзт"/>
      <sheetName val="ннзт"/>
      <sheetName val="Лист4"/>
      <sheetName val="пр с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A1" t="str">
            <v>2006 г.</v>
          </cell>
        </row>
        <row r="2">
          <cell r="A2" t="str">
            <v>Название котельной</v>
          </cell>
          <cell r="B2" t="str">
            <v>Выработка тепла, Гкал</v>
          </cell>
          <cell r="D2" t="str">
            <v>Собственные нужды, Гкал</v>
          </cell>
          <cell r="F2" t="str">
            <v>Отпуск тепла, Гкал</v>
          </cell>
          <cell r="H2" t="str">
            <v>Потери в сетях, Гкал</v>
          </cell>
          <cell r="J2" t="str">
            <v>Реализация тепла, Гкал</v>
          </cell>
        </row>
        <row r="3">
          <cell r="B3" t="str">
            <v>план</v>
          </cell>
          <cell r="C3" t="str">
            <v>факт</v>
          </cell>
          <cell r="D3" t="str">
            <v>план</v>
          </cell>
          <cell r="E3" t="str">
            <v>факт</v>
          </cell>
          <cell r="F3" t="str">
            <v>план</v>
          </cell>
          <cell r="G3" t="str">
            <v>факт</v>
          </cell>
          <cell r="H3" t="str">
            <v>план</v>
          </cell>
          <cell r="I3" t="str">
            <v>факт</v>
          </cell>
          <cell r="J3" t="str">
            <v>план</v>
          </cell>
          <cell r="K3" t="str">
            <v>факт</v>
          </cell>
        </row>
        <row r="4">
          <cell r="A4" t="str">
            <v>котельная 1</v>
          </cell>
          <cell r="B4">
            <v>292347.47330823715</v>
          </cell>
          <cell r="C4">
            <v>288429.77799999999</v>
          </cell>
          <cell r="D4">
            <v>18088.990725901553</v>
          </cell>
          <cell r="E4">
            <v>18315.291000000001</v>
          </cell>
          <cell r="F4">
            <v>274624.79267517914</v>
          </cell>
          <cell r="G4">
            <v>270114.48700000002</v>
          </cell>
          <cell r="H4">
            <v>32344.125856414161</v>
          </cell>
          <cell r="I4">
            <v>31165.334999999999</v>
          </cell>
          <cell r="J4">
            <v>241877.72157166284</v>
          </cell>
          <cell r="K4">
            <v>238949.152</v>
          </cell>
        </row>
        <row r="5">
          <cell r="A5" t="str">
            <v>котельная 2</v>
          </cell>
          <cell r="B5">
            <v>49749.379968350979</v>
          </cell>
          <cell r="C5">
            <v>39844.385000000002</v>
          </cell>
          <cell r="D5">
            <v>3284.7297595757595</v>
          </cell>
          <cell r="E5">
            <v>3325.8229999999999</v>
          </cell>
          <cell r="F5">
            <v>45783.865081451855</v>
          </cell>
          <cell r="G5">
            <v>36518.561999999998</v>
          </cell>
          <cell r="H5">
            <v>5318.6123377681979</v>
          </cell>
          <cell r="I5">
            <v>5124.7740000000003</v>
          </cell>
          <cell r="J5">
            <v>40478.95638699385</v>
          </cell>
          <cell r="K5">
            <v>31393.788</v>
          </cell>
        </row>
        <row r="6">
          <cell r="A6" t="str">
            <v>котельная 3</v>
          </cell>
          <cell r="B6">
            <v>239991.63619526758</v>
          </cell>
          <cell r="C6">
            <v>228217.505</v>
          </cell>
          <cell r="D6">
            <v>7911.4595790717822</v>
          </cell>
          <cell r="E6">
            <v>8010.4350000000004</v>
          </cell>
          <cell r="F6">
            <v>232279.57790407506</v>
          </cell>
          <cell r="G6">
            <v>220207.07</v>
          </cell>
          <cell r="H6">
            <v>26558.245814405334</v>
          </cell>
          <cell r="I6">
            <v>25590.323</v>
          </cell>
          <cell r="J6">
            <v>206210.14861507056</v>
          </cell>
          <cell r="K6">
            <v>194616.747</v>
          </cell>
        </row>
        <row r="7">
          <cell r="A7" t="str">
            <v>котельная 4</v>
          </cell>
          <cell r="B7">
            <v>39882.369223346032</v>
          </cell>
          <cell r="C7">
            <v>37834.862999999998</v>
          </cell>
          <cell r="D7">
            <v>1158.3891040325889</v>
          </cell>
          <cell r="E7">
            <v>1172.8810000000001</v>
          </cell>
          <cell r="F7">
            <v>38764.780694720677</v>
          </cell>
          <cell r="G7">
            <v>36661.982000000004</v>
          </cell>
          <cell r="H7">
            <v>3731.3905902190886</v>
          </cell>
          <cell r="I7">
            <v>3595.3989999999999</v>
          </cell>
          <cell r="J7">
            <v>35019.694243522237</v>
          </cell>
          <cell r="K7">
            <v>33066.582999999999</v>
          </cell>
        </row>
        <row r="8">
          <cell r="A8" t="str">
            <v>котельная 5</v>
          </cell>
          <cell r="B8">
            <v>2484.162315207408</v>
          </cell>
          <cell r="C8">
            <v>565.04</v>
          </cell>
          <cell r="D8">
            <v>12.612216293465542</v>
          </cell>
          <cell r="E8">
            <v>12.77</v>
          </cell>
          <cell r="F8">
            <v>2436.1369962029962</v>
          </cell>
          <cell r="G8">
            <v>552.27</v>
          </cell>
          <cell r="H8">
            <v>25.410077493742467</v>
          </cell>
          <cell r="I8">
            <v>24.484000000000002</v>
          </cell>
          <cell r="J8">
            <v>2381.636048235001</v>
          </cell>
          <cell r="K8">
            <v>527.78599999999994</v>
          </cell>
        </row>
        <row r="9">
          <cell r="A9" t="str">
            <v>котельная 6</v>
          </cell>
          <cell r="B9">
            <v>460.79970246710855</v>
          </cell>
          <cell r="C9">
            <v>456.66500000000002</v>
          </cell>
          <cell r="D9">
            <v>10.642853780609606</v>
          </cell>
          <cell r="E9">
            <v>10.776</v>
          </cell>
          <cell r="F9">
            <v>451.30805800379312</v>
          </cell>
          <cell r="G9">
            <v>445.88900000000001</v>
          </cell>
          <cell r="H9">
            <v>54.161999999999999</v>
          </cell>
          <cell r="I9">
            <v>52.18</v>
          </cell>
          <cell r="J9">
            <v>386.40794293847455</v>
          </cell>
          <cell r="K9">
            <v>393.709</v>
          </cell>
        </row>
        <row r="10">
          <cell r="A10" t="str">
            <v>котельная 7</v>
          </cell>
          <cell r="B10">
            <v>94270.839908140144</v>
          </cell>
          <cell r="C10">
            <v>90234.485000000001</v>
          </cell>
          <cell r="D10">
            <v>2077.8651034589207</v>
          </cell>
          <cell r="E10">
            <v>2103.86</v>
          </cell>
          <cell r="F10">
            <v>92272.785807532113</v>
          </cell>
          <cell r="G10">
            <v>88130.625</v>
          </cell>
          <cell r="H10">
            <v>7083.3382759782371</v>
          </cell>
          <cell r="I10">
            <v>6825.1840000000002</v>
          </cell>
          <cell r="J10">
            <v>85159.230889626488</v>
          </cell>
          <cell r="K10">
            <v>81305.441000000006</v>
          </cell>
        </row>
        <row r="11">
          <cell r="A11" t="str">
            <v>котельная 8</v>
          </cell>
          <cell r="B11">
            <v>51593.743581290932</v>
          </cell>
          <cell r="C11">
            <v>48585.779000000002</v>
          </cell>
          <cell r="D11">
            <v>2063.3753755621756</v>
          </cell>
          <cell r="E11">
            <v>2089.1889999999999</v>
          </cell>
          <cell r="F11">
            <v>49526.950029648091</v>
          </cell>
          <cell r="G11">
            <v>46496.59</v>
          </cell>
          <cell r="H11">
            <v>9610.1195369402867</v>
          </cell>
          <cell r="I11">
            <v>9259.8760000000002</v>
          </cell>
          <cell r="J11">
            <v>40507.52693109752</v>
          </cell>
          <cell r="K11">
            <v>37236.714</v>
          </cell>
        </row>
        <row r="12">
          <cell r="A12" t="str">
            <v>котельная 11</v>
          </cell>
          <cell r="B12">
            <v>29432.175660655434</v>
          </cell>
          <cell r="C12">
            <v>27006.967000000001</v>
          </cell>
          <cell r="D12">
            <v>602.81554426239211</v>
          </cell>
          <cell r="E12">
            <v>610.35699999999997</v>
          </cell>
          <cell r="F12">
            <v>28855.415521328378</v>
          </cell>
          <cell r="G12">
            <v>26396.61</v>
          </cell>
          <cell r="H12">
            <v>2862.8026561808238</v>
          </cell>
          <cell r="I12">
            <v>2758.4670000000001</v>
          </cell>
          <cell r="J12">
            <v>25891.731208509922</v>
          </cell>
          <cell r="K12">
            <v>23638.143</v>
          </cell>
        </row>
        <row r="13">
          <cell r="A13" t="str">
            <v>котельная 12</v>
          </cell>
          <cell r="B13">
            <v>13760.152840802215</v>
          </cell>
          <cell r="C13">
            <v>12613.561</v>
          </cell>
          <cell r="D13">
            <v>419.90087752796001</v>
          </cell>
          <cell r="E13">
            <v>425.154</v>
          </cell>
          <cell r="F13">
            <v>13324.689727460174</v>
          </cell>
          <cell r="G13">
            <v>12188.406999999999</v>
          </cell>
          <cell r="H13">
            <v>1591.9957369491749</v>
          </cell>
          <cell r="I13">
            <v>1533.9749999999999</v>
          </cell>
          <cell r="J13">
            <v>11539.11484391983</v>
          </cell>
          <cell r="K13">
            <v>10654.432000000001</v>
          </cell>
        </row>
        <row r="14">
          <cell r="A14" t="str">
            <v>котельная 13</v>
          </cell>
          <cell r="B14">
            <v>8427.1613097456411</v>
          </cell>
          <cell r="C14">
            <v>8409.5969999999998</v>
          </cell>
          <cell r="D14">
            <v>187.70967927200266</v>
          </cell>
          <cell r="E14">
            <v>190.05799999999999</v>
          </cell>
          <cell r="F14">
            <v>8262.0207729828981</v>
          </cell>
          <cell r="G14">
            <v>8219.5390000000007</v>
          </cell>
          <cell r="H14">
            <v>536.88492357898485</v>
          </cell>
          <cell r="I14">
            <v>517.31799999999998</v>
          </cell>
          <cell r="J14">
            <v>7584.7606024358374</v>
          </cell>
          <cell r="K14">
            <v>7702.2209999999995</v>
          </cell>
        </row>
        <row r="15">
          <cell r="A15" t="str">
            <v>котельная 14</v>
          </cell>
          <cell r="B15">
            <v>12501.355762347072</v>
          </cell>
          <cell r="C15">
            <v>11618.42</v>
          </cell>
          <cell r="D15">
            <v>259.33166056953866</v>
          </cell>
          <cell r="E15">
            <v>262.57600000000002</v>
          </cell>
          <cell r="F15">
            <v>12256.374660530855</v>
          </cell>
          <cell r="G15">
            <v>11355.843999999999</v>
          </cell>
          <cell r="H15">
            <v>348.58840340255654</v>
          </cell>
          <cell r="I15">
            <v>335.88400000000001</v>
          </cell>
          <cell r="J15">
            <v>11783.923093915646</v>
          </cell>
          <cell r="K15">
            <v>11019.96</v>
          </cell>
        </row>
        <row r="16">
          <cell r="A16" t="str">
            <v>котельная 15</v>
          </cell>
          <cell r="B16">
            <v>14442.750224142239</v>
          </cell>
          <cell r="C16">
            <v>11764.438</v>
          </cell>
          <cell r="D16">
            <v>241.67752069125385</v>
          </cell>
          <cell r="E16">
            <v>244.70099999999999</v>
          </cell>
          <cell r="F16">
            <v>14185.802070883832</v>
          </cell>
          <cell r="G16">
            <v>11519.736999999999</v>
          </cell>
          <cell r="H16">
            <v>484.22678267247454</v>
          </cell>
          <cell r="I16">
            <v>466.57900000000001</v>
          </cell>
          <cell r="J16">
            <v>13639.44762207193</v>
          </cell>
          <cell r="K16">
            <v>11053.157999999999</v>
          </cell>
        </row>
        <row r="17">
          <cell r="A17" t="str">
            <v>Итого:</v>
          </cell>
          <cell r="B17">
            <v>849344</v>
          </cell>
          <cell r="C17">
            <v>805581.48300000001</v>
          </cell>
          <cell r="D17">
            <v>36319.5</v>
          </cell>
          <cell r="E17">
            <v>36773.870999999999</v>
          </cell>
          <cell r="F17">
            <v>813024.49999999977</v>
          </cell>
          <cell r="G17">
            <v>768807.61199999985</v>
          </cell>
          <cell r="H17">
            <v>90549.902992003044</v>
          </cell>
          <cell r="I17">
            <v>87249.778000000006</v>
          </cell>
          <cell r="J17">
            <v>722460.30000000016</v>
          </cell>
          <cell r="K17">
            <v>681557.83400000015</v>
          </cell>
        </row>
        <row r="18">
          <cell r="A18" t="str">
            <v>экмо:</v>
          </cell>
          <cell r="B18">
            <v>849344</v>
          </cell>
          <cell r="D18">
            <v>36319.5</v>
          </cell>
          <cell r="F18">
            <v>813024.5</v>
          </cell>
          <cell r="H18">
            <v>90564.2</v>
          </cell>
          <cell r="J18">
            <v>722460.3</v>
          </cell>
          <cell r="K18">
            <v>681557.83400000015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мер"/>
      <sheetName val="рез зам"/>
      <sheetName val="котлы"/>
      <sheetName val="см"/>
      <sheetName val="см (2)"/>
      <sheetName val="котельные"/>
      <sheetName val="показатели"/>
      <sheetName val="хвп"/>
      <sheetName val="отп т"/>
      <sheetName val="выр т"/>
      <sheetName val="эл кот"/>
      <sheetName val="р эл"/>
      <sheetName val="нур"/>
      <sheetName val="Лист3"/>
      <sheetName val="Лист2"/>
      <sheetName val="Лист1"/>
      <sheetName val="ннур"/>
      <sheetName val="дин осн т-э п"/>
      <sheetName val="предл"/>
      <sheetName val="сопост"/>
      <sheetName val="спр"/>
      <sheetName val="предл ут"/>
      <sheetName val="дин осн пок"/>
      <sheetName val="ож мощ"/>
      <sheetName val="сн"/>
      <sheetName val="пс"/>
      <sheetName val="динам"/>
      <sheetName val="эл"/>
      <sheetName val="тсет"/>
      <sheetName val="кты"/>
      <sheetName val="трубы"/>
      <sheetName val="пвх трубы"/>
      <sheetName val="тр назн"/>
      <sheetName val="закл"/>
      <sheetName val="ох"/>
      <sheetName val="стр"/>
      <sheetName val="общ"/>
      <sheetName val="норм"/>
      <sheetName val="свод"/>
      <sheetName val="спра"/>
      <sheetName val="пот"/>
      <sheetName val="пр"/>
      <sheetName val="неоткл"/>
      <sheetName val="нэзт"/>
      <sheetName val="ннзт"/>
      <sheetName val="Лист4"/>
      <sheetName val="пр с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A1" t="str">
            <v>2006 г.</v>
          </cell>
        </row>
        <row r="2">
          <cell r="A2" t="str">
            <v>Название котельной</v>
          </cell>
          <cell r="B2" t="str">
            <v>Выработка тепла, Гкал</v>
          </cell>
          <cell r="D2" t="str">
            <v>Собственные нужды, Гкал</v>
          </cell>
          <cell r="F2" t="str">
            <v>Отпуск тепла, Гкал</v>
          </cell>
          <cell r="H2" t="str">
            <v>Потери в сетях, Гкал</v>
          </cell>
          <cell r="J2" t="str">
            <v>Реализация тепла, Гкал</v>
          </cell>
        </row>
        <row r="3">
          <cell r="B3" t="str">
            <v>план</v>
          </cell>
          <cell r="C3" t="str">
            <v>факт</v>
          </cell>
          <cell r="D3" t="str">
            <v>план</v>
          </cell>
          <cell r="E3" t="str">
            <v>факт</v>
          </cell>
          <cell r="F3" t="str">
            <v>план</v>
          </cell>
          <cell r="G3" t="str">
            <v>факт</v>
          </cell>
          <cell r="H3" t="str">
            <v>план</v>
          </cell>
          <cell r="I3" t="str">
            <v>факт</v>
          </cell>
          <cell r="J3" t="str">
            <v>план</v>
          </cell>
          <cell r="K3" t="str">
            <v>факт</v>
          </cell>
        </row>
        <row r="4">
          <cell r="A4" t="str">
            <v>котельная 1</v>
          </cell>
          <cell r="B4">
            <v>292347.47330823715</v>
          </cell>
          <cell r="C4">
            <v>288429.77799999999</v>
          </cell>
          <cell r="D4">
            <v>18088.990725901553</v>
          </cell>
          <cell r="E4">
            <v>18315.291000000001</v>
          </cell>
          <cell r="F4">
            <v>274624.79267517914</v>
          </cell>
          <cell r="G4">
            <v>270114.48700000002</v>
          </cell>
          <cell r="H4">
            <v>32344.125856414161</v>
          </cell>
          <cell r="I4">
            <v>31165.334999999999</v>
          </cell>
          <cell r="J4">
            <v>241877.72157166284</v>
          </cell>
          <cell r="K4">
            <v>238949.152</v>
          </cell>
        </row>
        <row r="5">
          <cell r="A5" t="str">
            <v>котельная 2</v>
          </cell>
          <cell r="B5">
            <v>49749.379968350979</v>
          </cell>
          <cell r="C5">
            <v>39844.385000000002</v>
          </cell>
          <cell r="D5">
            <v>3284.7297595757595</v>
          </cell>
          <cell r="E5">
            <v>3325.8229999999999</v>
          </cell>
          <cell r="F5">
            <v>45783.865081451855</v>
          </cell>
          <cell r="G5">
            <v>36518.561999999998</v>
          </cell>
          <cell r="H5">
            <v>5318.6123377681979</v>
          </cell>
          <cell r="I5">
            <v>5124.7740000000003</v>
          </cell>
          <cell r="J5">
            <v>40478.95638699385</v>
          </cell>
          <cell r="K5">
            <v>31393.788</v>
          </cell>
        </row>
        <row r="6">
          <cell r="A6" t="str">
            <v>котельная 3</v>
          </cell>
          <cell r="B6">
            <v>239991.63619526758</v>
          </cell>
          <cell r="C6">
            <v>228217.505</v>
          </cell>
          <cell r="D6">
            <v>7911.4595790717822</v>
          </cell>
          <cell r="E6">
            <v>8010.4350000000004</v>
          </cell>
          <cell r="F6">
            <v>232279.57790407506</v>
          </cell>
          <cell r="G6">
            <v>220207.07</v>
          </cell>
          <cell r="H6">
            <v>26558.245814405334</v>
          </cell>
          <cell r="I6">
            <v>25590.323</v>
          </cell>
          <cell r="J6">
            <v>206210.14861507056</v>
          </cell>
          <cell r="K6">
            <v>194616.747</v>
          </cell>
        </row>
        <row r="7">
          <cell r="A7" t="str">
            <v>котельная 4</v>
          </cell>
          <cell r="B7">
            <v>39882.369223346032</v>
          </cell>
          <cell r="C7">
            <v>37834.862999999998</v>
          </cell>
          <cell r="D7">
            <v>1158.3891040325889</v>
          </cell>
          <cell r="E7">
            <v>1172.8810000000001</v>
          </cell>
          <cell r="F7">
            <v>38764.780694720677</v>
          </cell>
          <cell r="G7">
            <v>36661.982000000004</v>
          </cell>
          <cell r="H7">
            <v>3731.3905902190886</v>
          </cell>
          <cell r="I7">
            <v>3595.3989999999999</v>
          </cell>
          <cell r="J7">
            <v>35019.694243522237</v>
          </cell>
          <cell r="K7">
            <v>33066.582999999999</v>
          </cell>
        </row>
        <row r="8">
          <cell r="A8" t="str">
            <v>котельная 5</v>
          </cell>
          <cell r="B8">
            <v>2484.162315207408</v>
          </cell>
          <cell r="C8">
            <v>565.04</v>
          </cell>
          <cell r="D8">
            <v>12.612216293465542</v>
          </cell>
          <cell r="E8">
            <v>12.77</v>
          </cell>
          <cell r="F8">
            <v>2436.1369962029962</v>
          </cell>
          <cell r="G8">
            <v>552.27</v>
          </cell>
          <cell r="H8">
            <v>25.410077493742467</v>
          </cell>
          <cell r="I8">
            <v>24.484000000000002</v>
          </cell>
          <cell r="J8">
            <v>2381.636048235001</v>
          </cell>
          <cell r="K8">
            <v>527.78599999999994</v>
          </cell>
        </row>
        <row r="9">
          <cell r="A9" t="str">
            <v>котельная 6</v>
          </cell>
          <cell r="B9">
            <v>460.79970246710855</v>
          </cell>
          <cell r="C9">
            <v>456.66500000000002</v>
          </cell>
          <cell r="D9">
            <v>10.642853780609606</v>
          </cell>
          <cell r="E9">
            <v>10.776</v>
          </cell>
          <cell r="F9">
            <v>451.30805800379312</v>
          </cell>
          <cell r="G9">
            <v>445.88900000000001</v>
          </cell>
          <cell r="H9">
            <v>54.161999999999999</v>
          </cell>
          <cell r="I9">
            <v>52.18</v>
          </cell>
          <cell r="J9">
            <v>386.40794293847455</v>
          </cell>
          <cell r="K9">
            <v>393.709</v>
          </cell>
        </row>
        <row r="10">
          <cell r="A10" t="str">
            <v>котельная 7</v>
          </cell>
          <cell r="B10">
            <v>94270.839908140144</v>
          </cell>
          <cell r="C10">
            <v>90234.485000000001</v>
          </cell>
          <cell r="D10">
            <v>2077.8651034589207</v>
          </cell>
          <cell r="E10">
            <v>2103.86</v>
          </cell>
          <cell r="F10">
            <v>92272.785807532113</v>
          </cell>
          <cell r="G10">
            <v>88130.625</v>
          </cell>
          <cell r="H10">
            <v>7083.3382759782371</v>
          </cell>
          <cell r="I10">
            <v>6825.1840000000002</v>
          </cell>
          <cell r="J10">
            <v>85159.230889626488</v>
          </cell>
          <cell r="K10">
            <v>81305.441000000006</v>
          </cell>
        </row>
        <row r="11">
          <cell r="A11" t="str">
            <v>котельная 8</v>
          </cell>
          <cell r="B11">
            <v>51593.743581290932</v>
          </cell>
          <cell r="C11">
            <v>48585.779000000002</v>
          </cell>
          <cell r="D11">
            <v>2063.3753755621756</v>
          </cell>
          <cell r="E11">
            <v>2089.1889999999999</v>
          </cell>
          <cell r="F11">
            <v>49526.950029648091</v>
          </cell>
          <cell r="G11">
            <v>46496.59</v>
          </cell>
          <cell r="H11">
            <v>9610.1195369402867</v>
          </cell>
          <cell r="I11">
            <v>9259.8760000000002</v>
          </cell>
          <cell r="J11">
            <v>40507.52693109752</v>
          </cell>
          <cell r="K11">
            <v>37236.714</v>
          </cell>
        </row>
        <row r="12">
          <cell r="A12" t="str">
            <v>котельная 11</v>
          </cell>
          <cell r="B12">
            <v>29432.175660655434</v>
          </cell>
          <cell r="C12">
            <v>27006.967000000001</v>
          </cell>
          <cell r="D12">
            <v>602.81554426239211</v>
          </cell>
          <cell r="E12">
            <v>610.35699999999997</v>
          </cell>
          <cell r="F12">
            <v>28855.415521328378</v>
          </cell>
          <cell r="G12">
            <v>26396.61</v>
          </cell>
          <cell r="H12">
            <v>2862.8026561808238</v>
          </cell>
          <cell r="I12">
            <v>2758.4670000000001</v>
          </cell>
          <cell r="J12">
            <v>25891.731208509922</v>
          </cell>
          <cell r="K12">
            <v>23638.143</v>
          </cell>
        </row>
        <row r="13">
          <cell r="A13" t="str">
            <v>котельная 12</v>
          </cell>
          <cell r="B13">
            <v>13760.152840802215</v>
          </cell>
          <cell r="C13">
            <v>12613.561</v>
          </cell>
          <cell r="D13">
            <v>419.90087752796001</v>
          </cell>
          <cell r="E13">
            <v>425.154</v>
          </cell>
          <cell r="F13">
            <v>13324.689727460174</v>
          </cell>
          <cell r="G13">
            <v>12188.406999999999</v>
          </cell>
          <cell r="H13">
            <v>1591.9957369491749</v>
          </cell>
          <cell r="I13">
            <v>1533.9749999999999</v>
          </cell>
          <cell r="J13">
            <v>11539.11484391983</v>
          </cell>
          <cell r="K13">
            <v>10654.432000000001</v>
          </cell>
        </row>
        <row r="14">
          <cell r="A14" t="str">
            <v>котельная 13</v>
          </cell>
          <cell r="B14">
            <v>8427.1613097456411</v>
          </cell>
          <cell r="C14">
            <v>8409.5969999999998</v>
          </cell>
          <cell r="D14">
            <v>187.70967927200266</v>
          </cell>
          <cell r="E14">
            <v>190.05799999999999</v>
          </cell>
          <cell r="F14">
            <v>8262.0207729828981</v>
          </cell>
          <cell r="G14">
            <v>8219.5390000000007</v>
          </cell>
          <cell r="H14">
            <v>536.88492357898485</v>
          </cell>
          <cell r="I14">
            <v>517.31799999999998</v>
          </cell>
          <cell r="J14">
            <v>7584.7606024358374</v>
          </cell>
          <cell r="K14">
            <v>7702.2209999999995</v>
          </cell>
        </row>
        <row r="15">
          <cell r="A15" t="str">
            <v>котельная 14</v>
          </cell>
          <cell r="B15">
            <v>12501.355762347072</v>
          </cell>
          <cell r="C15">
            <v>11618.42</v>
          </cell>
          <cell r="D15">
            <v>259.33166056953866</v>
          </cell>
          <cell r="E15">
            <v>262.57600000000002</v>
          </cell>
          <cell r="F15">
            <v>12256.374660530855</v>
          </cell>
          <cell r="G15">
            <v>11355.843999999999</v>
          </cell>
          <cell r="H15">
            <v>348.58840340255654</v>
          </cell>
          <cell r="I15">
            <v>335.88400000000001</v>
          </cell>
          <cell r="J15">
            <v>11783.923093915646</v>
          </cell>
          <cell r="K15">
            <v>11019.96</v>
          </cell>
        </row>
        <row r="16">
          <cell r="A16" t="str">
            <v>котельная 15</v>
          </cell>
          <cell r="B16">
            <v>14442.750224142239</v>
          </cell>
          <cell r="C16">
            <v>11764.438</v>
          </cell>
          <cell r="D16">
            <v>241.67752069125385</v>
          </cell>
          <cell r="E16">
            <v>244.70099999999999</v>
          </cell>
          <cell r="F16">
            <v>14185.802070883832</v>
          </cell>
          <cell r="G16">
            <v>11519.736999999999</v>
          </cell>
          <cell r="H16">
            <v>484.22678267247454</v>
          </cell>
          <cell r="I16">
            <v>466.57900000000001</v>
          </cell>
          <cell r="J16">
            <v>13639.44762207193</v>
          </cell>
          <cell r="K16">
            <v>11053.157999999999</v>
          </cell>
        </row>
        <row r="17">
          <cell r="A17" t="str">
            <v>Итого:</v>
          </cell>
          <cell r="B17">
            <v>849344</v>
          </cell>
          <cell r="C17">
            <v>805581.48300000001</v>
          </cell>
          <cell r="D17">
            <v>36319.5</v>
          </cell>
          <cell r="E17">
            <v>36773.870999999999</v>
          </cell>
          <cell r="F17">
            <v>813024.49999999977</v>
          </cell>
          <cell r="G17">
            <v>768807.61199999985</v>
          </cell>
          <cell r="H17">
            <v>90549.902992003044</v>
          </cell>
          <cell r="I17">
            <v>87249.778000000006</v>
          </cell>
          <cell r="J17">
            <v>722460.30000000016</v>
          </cell>
          <cell r="K17">
            <v>681557.83400000015</v>
          </cell>
        </row>
        <row r="18">
          <cell r="A18" t="str">
            <v>экмо:</v>
          </cell>
          <cell r="B18">
            <v>849344</v>
          </cell>
          <cell r="D18">
            <v>36319.5</v>
          </cell>
          <cell r="F18">
            <v>813024.5</v>
          </cell>
          <cell r="H18">
            <v>90564.2</v>
          </cell>
          <cell r="J18">
            <v>722460.3</v>
          </cell>
          <cell r="K18">
            <v>681557.83400000015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4"/>
  <sheetViews>
    <sheetView workbookViewId="0">
      <selection activeCell="I12" sqref="I12:I14"/>
    </sheetView>
  </sheetViews>
  <sheetFormatPr defaultRowHeight="12.75" x14ac:dyDescent="0.2"/>
  <cols>
    <col min="2" max="2" width="16.85546875" customWidth="1"/>
    <col min="3" max="3" width="13.5703125" customWidth="1"/>
    <col min="4" max="4" width="13.28515625" customWidth="1"/>
    <col min="5" max="5" width="24.85546875" customWidth="1"/>
    <col min="6" max="6" width="47" customWidth="1"/>
    <col min="7" max="7" width="16.42578125" customWidth="1"/>
    <col min="8" max="8" width="20.28515625" customWidth="1"/>
    <col min="9" max="9" width="11.7109375" customWidth="1"/>
    <col min="10" max="10" width="12.5703125" customWidth="1"/>
    <col min="11" max="11" width="15.140625" customWidth="1"/>
    <col min="12" max="12" width="13.5703125" customWidth="1"/>
    <col min="14" max="14" width="13.28515625" customWidth="1"/>
  </cols>
  <sheetData>
    <row r="1" spans="1:14" ht="15" x14ac:dyDescent="0.2">
      <c r="A1" s="512" t="s">
        <v>347</v>
      </c>
      <c r="B1" s="512"/>
      <c r="C1" s="512"/>
      <c r="D1" s="512"/>
      <c r="E1" s="512"/>
      <c r="F1" s="512"/>
      <c r="G1" s="512"/>
      <c r="H1" s="512"/>
      <c r="I1" s="512"/>
    </row>
    <row r="2" spans="1:14" ht="12.75" customHeight="1" x14ac:dyDescent="0.2">
      <c r="A2" s="115"/>
      <c r="B2" s="115"/>
      <c r="C2" s="115"/>
      <c r="D2" s="115"/>
      <c r="E2" s="115"/>
      <c r="F2" s="115"/>
      <c r="G2" s="115"/>
      <c r="H2" s="115"/>
      <c r="I2" s="513" t="s">
        <v>376</v>
      </c>
      <c r="J2" s="513"/>
      <c r="K2" s="513"/>
      <c r="L2" s="513"/>
      <c r="M2" s="513"/>
      <c r="N2" s="513"/>
    </row>
    <row r="3" spans="1:14" ht="102" x14ac:dyDescent="0.2">
      <c r="A3" s="36" t="s">
        <v>2</v>
      </c>
      <c r="B3" s="119" t="s">
        <v>331</v>
      </c>
      <c r="C3" s="119" t="s">
        <v>327</v>
      </c>
      <c r="D3" s="119" t="s">
        <v>328</v>
      </c>
      <c r="E3" s="120" t="s">
        <v>333</v>
      </c>
      <c r="F3" s="120" t="s">
        <v>334</v>
      </c>
      <c r="G3" s="120" t="s">
        <v>335</v>
      </c>
      <c r="H3" s="120" t="s">
        <v>332</v>
      </c>
      <c r="I3" s="139" t="s">
        <v>377</v>
      </c>
      <c r="J3" s="139" t="s">
        <v>378</v>
      </c>
      <c r="K3" s="140" t="s">
        <v>379</v>
      </c>
      <c r="L3" s="139" t="s">
        <v>380</v>
      </c>
      <c r="M3" s="139" t="s">
        <v>381</v>
      </c>
      <c r="N3" s="139" t="s">
        <v>382</v>
      </c>
    </row>
    <row r="4" spans="1:14" ht="63.75" x14ac:dyDescent="0.2">
      <c r="A4" s="36">
        <v>1</v>
      </c>
      <c r="B4" s="36" t="s">
        <v>388</v>
      </c>
      <c r="C4" s="36" t="s">
        <v>389</v>
      </c>
      <c r="D4" s="36" t="s">
        <v>390</v>
      </c>
      <c r="E4" s="155" t="s">
        <v>329</v>
      </c>
      <c r="F4" s="155" t="s">
        <v>330</v>
      </c>
      <c r="G4" s="36" t="s">
        <v>388</v>
      </c>
      <c r="H4" s="36" t="s">
        <v>388</v>
      </c>
      <c r="I4" s="141"/>
      <c r="J4" s="139" t="s">
        <v>383</v>
      </c>
      <c r="K4" s="141"/>
      <c r="L4" s="142"/>
      <c r="M4" s="141"/>
      <c r="N4" s="141"/>
    </row>
    <row r="5" spans="1:14" x14ac:dyDescent="0.2">
      <c r="A5" s="36">
        <v>2</v>
      </c>
      <c r="B5" s="36"/>
      <c r="C5" s="36"/>
      <c r="D5" s="36"/>
      <c r="E5" s="155"/>
      <c r="F5" s="155"/>
      <c r="G5" s="116"/>
      <c r="H5" s="116"/>
    </row>
    <row r="6" spans="1:14" x14ac:dyDescent="0.2">
      <c r="A6" s="36">
        <v>3</v>
      </c>
      <c r="B6" s="36"/>
      <c r="C6" s="36"/>
      <c r="D6" s="36"/>
      <c r="E6" s="36"/>
      <c r="F6" s="36"/>
      <c r="G6" s="36"/>
      <c r="H6" s="36"/>
    </row>
    <row r="7" spans="1:14" x14ac:dyDescent="0.2">
      <c r="A7" s="115"/>
      <c r="B7" s="115"/>
      <c r="C7" s="115"/>
      <c r="D7" s="115"/>
      <c r="E7" s="115"/>
      <c r="F7" s="115"/>
      <c r="G7" s="115"/>
      <c r="H7" s="115"/>
    </row>
    <row r="8" spans="1:14" x14ac:dyDescent="0.2">
      <c r="A8" s="115"/>
      <c r="B8" s="115"/>
      <c r="C8" s="115"/>
      <c r="D8" s="115"/>
      <c r="E8" s="115"/>
      <c r="F8" s="115"/>
      <c r="G8" s="115"/>
      <c r="H8" s="115"/>
      <c r="I8" s="114"/>
    </row>
    <row r="9" spans="1:14" x14ac:dyDescent="0.2">
      <c r="A9" s="115"/>
      <c r="B9" s="115"/>
      <c r="C9" s="115"/>
      <c r="D9" s="115"/>
      <c r="E9" s="115"/>
      <c r="F9" s="115"/>
      <c r="G9" s="115"/>
      <c r="H9" s="115"/>
      <c r="I9" s="114"/>
    </row>
    <row r="10" spans="1:14" x14ac:dyDescent="0.2">
      <c r="A10" s="115"/>
      <c r="B10" s="115"/>
      <c r="C10" s="115"/>
      <c r="D10" s="115"/>
      <c r="E10" s="115"/>
      <c r="F10" s="115"/>
      <c r="G10" s="115"/>
      <c r="H10" s="115"/>
      <c r="I10" s="114"/>
    </row>
    <row r="11" spans="1:14" ht="15" x14ac:dyDescent="0.25">
      <c r="A11" s="115"/>
      <c r="B11" s="117"/>
      <c r="C11" s="115"/>
      <c r="D11" s="115"/>
      <c r="E11" s="115"/>
      <c r="F11" s="115"/>
      <c r="G11" s="115"/>
      <c r="H11" s="115"/>
      <c r="I11" s="108" t="s">
        <v>300</v>
      </c>
    </row>
    <row r="12" spans="1:14" ht="15" x14ac:dyDescent="0.25">
      <c r="A12" s="115"/>
      <c r="B12" s="117"/>
      <c r="C12" s="115"/>
      <c r="D12" s="115"/>
      <c r="E12" s="115"/>
      <c r="F12" s="115"/>
      <c r="G12" s="115"/>
      <c r="H12" s="115"/>
      <c r="I12" s="109" t="s">
        <v>514</v>
      </c>
    </row>
    <row r="13" spans="1:14" ht="15" x14ac:dyDescent="0.25">
      <c r="A13" s="115"/>
      <c r="B13" s="118"/>
      <c r="C13" s="115"/>
      <c r="D13" s="115"/>
      <c r="E13" s="115"/>
      <c r="F13" s="115"/>
      <c r="G13" s="115"/>
      <c r="H13" s="115"/>
      <c r="I13" s="109" t="s">
        <v>515</v>
      </c>
    </row>
    <row r="14" spans="1:14" ht="15" x14ac:dyDescent="0.2">
      <c r="A14" s="115"/>
      <c r="B14" s="107"/>
      <c r="C14" s="115"/>
      <c r="D14" s="115"/>
      <c r="E14" s="115"/>
      <c r="F14" s="115"/>
      <c r="G14" s="115"/>
      <c r="H14" s="115"/>
      <c r="I14" s="109" t="s">
        <v>516</v>
      </c>
    </row>
  </sheetData>
  <mergeCells count="2">
    <mergeCell ref="A1:I1"/>
    <mergeCell ref="I2:N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4"/>
  <sheetViews>
    <sheetView topLeftCell="A25" zoomScale="90" zoomScaleNormal="90" workbookViewId="0">
      <selection activeCell="C47" sqref="C47"/>
    </sheetView>
  </sheetViews>
  <sheetFormatPr defaultRowHeight="12.75" x14ac:dyDescent="0.2"/>
  <cols>
    <col min="1" max="1" width="40.28515625" style="1" customWidth="1"/>
    <col min="2" max="2" width="15.85546875" style="1" customWidth="1"/>
    <col min="3" max="3" width="17.85546875" style="1" customWidth="1"/>
    <col min="4" max="4" width="32.28515625" style="1" customWidth="1"/>
    <col min="5" max="5" width="34.7109375" style="1" customWidth="1"/>
    <col min="6" max="6" width="11.7109375" style="1" customWidth="1"/>
    <col min="7" max="7" width="12.5703125" style="1" customWidth="1"/>
    <col min="8" max="8" width="15.140625" style="1" customWidth="1"/>
    <col min="9" max="9" width="13.5703125" style="1" customWidth="1"/>
    <col min="10" max="10" width="9.140625" style="1"/>
    <col min="11" max="11" width="13.28515625" style="1" customWidth="1"/>
    <col min="12" max="12" width="9.140625" style="1"/>
    <col min="13" max="13" width="13.28515625" style="1" customWidth="1"/>
    <col min="14" max="16384" width="9.140625" style="1"/>
  </cols>
  <sheetData>
    <row r="1" spans="1:14" ht="18.75" x14ac:dyDescent="0.3">
      <c r="A1" s="541" t="s">
        <v>197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</row>
    <row r="3" spans="1:14" x14ac:dyDescent="0.2">
      <c r="A3" s="53" t="s">
        <v>32</v>
      </c>
      <c r="B3" s="53">
        <v>2023</v>
      </c>
    </row>
    <row r="4" spans="1:14" x14ac:dyDescent="0.2">
      <c r="A4" s="567" t="s">
        <v>68</v>
      </c>
      <c r="B4" s="568"/>
    </row>
    <row r="5" spans="1:14" x14ac:dyDescent="0.2">
      <c r="A5" s="54" t="s">
        <v>69</v>
      </c>
      <c r="B5" s="55">
        <v>2</v>
      </c>
    </row>
    <row r="6" spans="1:14" x14ac:dyDescent="0.2">
      <c r="A6" s="54" t="s">
        <v>253</v>
      </c>
      <c r="B6" s="55" t="s">
        <v>3</v>
      </c>
    </row>
    <row r="7" spans="1:14" x14ac:dyDescent="0.2">
      <c r="A7" s="54" t="s">
        <v>70</v>
      </c>
      <c r="B7" s="55" t="s">
        <v>3</v>
      </c>
    </row>
    <row r="8" spans="1:14" x14ac:dyDescent="0.2">
      <c r="A8" s="54" t="s">
        <v>201</v>
      </c>
      <c r="B8" s="55" t="s">
        <v>3</v>
      </c>
    </row>
    <row r="9" spans="1:14" x14ac:dyDescent="0.2">
      <c r="A9" s="54" t="s">
        <v>71</v>
      </c>
      <c r="B9" s="55">
        <v>1</v>
      </c>
    </row>
    <row r="10" spans="1:14" ht="25.5" x14ac:dyDescent="0.2">
      <c r="A10" s="54" t="s">
        <v>72</v>
      </c>
      <c r="B10" s="55" t="s">
        <v>3</v>
      </c>
    </row>
    <row r="11" spans="1:14" x14ac:dyDescent="0.2">
      <c r="A11" s="54" t="s">
        <v>73</v>
      </c>
      <c r="B11" s="55">
        <v>2</v>
      </c>
    </row>
    <row r="12" spans="1:14" x14ac:dyDescent="0.2">
      <c r="A12" s="56" t="s">
        <v>74</v>
      </c>
      <c r="B12" s="55">
        <v>0</v>
      </c>
    </row>
    <row r="13" spans="1:14" x14ac:dyDescent="0.2">
      <c r="A13" s="567" t="s">
        <v>75</v>
      </c>
      <c r="B13" s="568"/>
    </row>
    <row r="14" spans="1:14" x14ac:dyDescent="0.2">
      <c r="A14" s="54" t="s">
        <v>69</v>
      </c>
      <c r="B14" s="55" t="s">
        <v>3</v>
      </c>
    </row>
    <row r="15" spans="1:14" x14ac:dyDescent="0.2">
      <c r="A15" s="54" t="s">
        <v>253</v>
      </c>
      <c r="B15" s="55" t="s">
        <v>3</v>
      </c>
    </row>
    <row r="16" spans="1:14" x14ac:dyDescent="0.2">
      <c r="A16" s="54" t="s">
        <v>70</v>
      </c>
      <c r="B16" s="55" t="s">
        <v>3</v>
      </c>
    </row>
    <row r="17" spans="1:13" x14ac:dyDescent="0.2">
      <c r="A17" s="54" t="s">
        <v>201</v>
      </c>
      <c r="B17" s="55" t="s">
        <v>3</v>
      </c>
    </row>
    <row r="18" spans="1:13" x14ac:dyDescent="0.2">
      <c r="A18" s="54" t="s">
        <v>71</v>
      </c>
      <c r="B18" s="55" t="s">
        <v>3</v>
      </c>
    </row>
    <row r="19" spans="1:13" ht="25.5" x14ac:dyDescent="0.2">
      <c r="A19" s="54" t="s">
        <v>72</v>
      </c>
      <c r="B19" s="55" t="s">
        <v>3</v>
      </c>
    </row>
    <row r="20" spans="1:13" x14ac:dyDescent="0.2">
      <c r="A20" s="54" t="s">
        <v>76</v>
      </c>
      <c r="B20" s="55">
        <v>0</v>
      </c>
    </row>
    <row r="21" spans="1:13" x14ac:dyDescent="0.2">
      <c r="A21" s="56" t="s">
        <v>74</v>
      </c>
      <c r="B21" s="55" t="s">
        <v>3</v>
      </c>
    </row>
    <row r="22" spans="1:13" x14ac:dyDescent="0.2">
      <c r="A22" s="54" t="s">
        <v>77</v>
      </c>
      <c r="B22" s="55" t="s">
        <v>3</v>
      </c>
    </row>
    <row r="23" spans="1:13" x14ac:dyDescent="0.2">
      <c r="A23" s="54" t="s">
        <v>135</v>
      </c>
      <c r="B23" s="55" t="s">
        <v>3</v>
      </c>
    </row>
    <row r="24" spans="1:13" ht="25.5" x14ac:dyDescent="0.2">
      <c r="A24" s="54" t="s">
        <v>78</v>
      </c>
      <c r="B24" s="56" t="s">
        <v>460</v>
      </c>
    </row>
    <row r="25" spans="1:13" x14ac:dyDescent="0.2">
      <c r="A25" s="57"/>
      <c r="B25" s="58"/>
      <c r="C25" s="58"/>
      <c r="D25" s="58"/>
      <c r="E25" s="58"/>
      <c r="F25" s="58"/>
    </row>
    <row r="26" spans="1:13" ht="25.5" customHeight="1" x14ac:dyDescent="0.2">
      <c r="A26" s="563" t="s">
        <v>198</v>
      </c>
      <c r="B26" s="563"/>
      <c r="C26" s="563"/>
      <c r="D26" s="563"/>
      <c r="E26" s="563"/>
      <c r="F26" s="563"/>
    </row>
    <row r="27" spans="1:13" ht="28.5" customHeight="1" x14ac:dyDescent="0.2">
      <c r="A27" s="562" t="s">
        <v>354</v>
      </c>
      <c r="B27" s="562"/>
      <c r="C27" s="562"/>
      <c r="D27" s="562"/>
      <c r="E27" s="562"/>
      <c r="F27" s="562"/>
      <c r="G27" s="562"/>
      <c r="H27" s="513" t="s">
        <v>376</v>
      </c>
      <c r="I27" s="513"/>
      <c r="J27" s="513"/>
      <c r="K27" s="513"/>
      <c r="L27" s="513"/>
      <c r="M27" s="513"/>
    </row>
    <row r="28" spans="1:13" ht="63.75" x14ac:dyDescent="0.2">
      <c r="A28" s="40" t="s">
        <v>191</v>
      </c>
      <c r="B28" s="40" t="s">
        <v>192</v>
      </c>
      <c r="C28" s="40" t="s">
        <v>193</v>
      </c>
      <c r="D28" s="40" t="s">
        <v>194</v>
      </c>
      <c r="E28" s="40" t="s">
        <v>195</v>
      </c>
      <c r="F28" s="40" t="s">
        <v>196</v>
      </c>
      <c r="G28" s="36" t="s">
        <v>135</v>
      </c>
      <c r="H28" s="139" t="s">
        <v>377</v>
      </c>
      <c r="I28" s="139" t="s">
        <v>378</v>
      </c>
      <c r="J28" s="140" t="s">
        <v>379</v>
      </c>
      <c r="K28" s="139" t="s">
        <v>380</v>
      </c>
      <c r="L28" s="139" t="s">
        <v>381</v>
      </c>
      <c r="M28" s="139" t="s">
        <v>382</v>
      </c>
    </row>
    <row r="29" spans="1:13" ht="15.75" x14ac:dyDescent="0.2">
      <c r="A29" s="153" t="s">
        <v>3</v>
      </c>
      <c r="B29" s="153" t="s">
        <v>3</v>
      </c>
      <c r="C29" s="153" t="s">
        <v>3</v>
      </c>
      <c r="D29" s="153" t="s">
        <v>3</v>
      </c>
      <c r="E29" s="153" t="s">
        <v>3</v>
      </c>
      <c r="F29" s="153" t="s">
        <v>3</v>
      </c>
      <c r="G29" s="153" t="s">
        <v>3</v>
      </c>
      <c r="H29" s="141"/>
      <c r="I29" s="139"/>
      <c r="J29" s="141"/>
      <c r="K29" s="142"/>
      <c r="L29" s="141"/>
      <c r="M29" s="141"/>
    </row>
    <row r="30" spans="1:13" ht="15.75" x14ac:dyDescent="0.2">
      <c r="A30" s="153" t="s">
        <v>3</v>
      </c>
      <c r="B30" s="153" t="s">
        <v>3</v>
      </c>
      <c r="C30" s="153" t="s">
        <v>3</v>
      </c>
      <c r="D30" s="153" t="s">
        <v>3</v>
      </c>
      <c r="E30" s="153" t="s">
        <v>3</v>
      </c>
      <c r="F30" s="153" t="s">
        <v>3</v>
      </c>
      <c r="G30" s="153" t="s">
        <v>3</v>
      </c>
      <c r="H30" s="141"/>
      <c r="I30" s="139" t="s">
        <v>383</v>
      </c>
      <c r="J30" s="141"/>
      <c r="K30" s="142"/>
      <c r="L30" s="141"/>
      <c r="M30" s="141"/>
    </row>
    <row r="31" spans="1:13" x14ac:dyDescent="0.2">
      <c r="A31" s="153" t="s">
        <v>3</v>
      </c>
      <c r="B31" s="153" t="s">
        <v>3</v>
      </c>
      <c r="C31" s="153" t="s">
        <v>3</v>
      </c>
      <c r="D31" s="153" t="s">
        <v>3</v>
      </c>
      <c r="E31" s="153" t="s">
        <v>3</v>
      </c>
      <c r="F31" s="153" t="s">
        <v>3</v>
      </c>
      <c r="G31" s="153" t="s">
        <v>3</v>
      </c>
    </row>
    <row r="32" spans="1:13" x14ac:dyDescent="0.2">
      <c r="A32" s="61"/>
      <c r="B32" s="62"/>
      <c r="C32" s="62"/>
      <c r="D32" s="62"/>
      <c r="E32" s="62"/>
      <c r="F32" s="62"/>
    </row>
    <row r="33" spans="1:11" ht="18.75" customHeight="1" x14ac:dyDescent="0.2">
      <c r="A33" s="127" t="s">
        <v>336</v>
      </c>
      <c r="B33" s="126"/>
      <c r="C33" s="126"/>
      <c r="D33" s="126"/>
      <c r="E33" s="126"/>
    </row>
    <row r="34" spans="1:11" ht="15" customHeight="1" x14ac:dyDescent="0.2">
      <c r="A34" s="123" t="s">
        <v>354</v>
      </c>
      <c r="B34" s="123"/>
      <c r="C34" s="123"/>
      <c r="D34" s="123"/>
      <c r="E34" s="123"/>
    </row>
    <row r="35" spans="1:11" ht="32.25" customHeight="1" x14ac:dyDescent="0.2">
      <c r="A35" s="564" t="s">
        <v>337</v>
      </c>
      <c r="B35" s="565"/>
      <c r="C35" s="565"/>
      <c r="D35" s="565"/>
      <c r="E35" s="566"/>
      <c r="F35" s="513" t="s">
        <v>376</v>
      </c>
      <c r="G35" s="513"/>
      <c r="H35" s="513"/>
      <c r="I35" s="513"/>
      <c r="J35" s="513"/>
      <c r="K35" s="513"/>
    </row>
    <row r="36" spans="1:11" ht="165.75" x14ac:dyDescent="0.2">
      <c r="A36" s="121" t="s">
        <v>338</v>
      </c>
      <c r="B36" s="121" t="s">
        <v>339</v>
      </c>
      <c r="C36" s="40" t="s">
        <v>340</v>
      </c>
      <c r="D36" s="40" t="s">
        <v>341</v>
      </c>
      <c r="E36" s="124" t="s">
        <v>342</v>
      </c>
      <c r="F36" s="139" t="s">
        <v>377</v>
      </c>
      <c r="G36" s="139" t="s">
        <v>378</v>
      </c>
      <c r="H36" s="139" t="s">
        <v>379</v>
      </c>
      <c r="I36" s="139" t="s">
        <v>380</v>
      </c>
      <c r="J36" s="139" t="s">
        <v>381</v>
      </c>
      <c r="K36" s="139" t="s">
        <v>382</v>
      </c>
    </row>
    <row r="37" spans="1:11" ht="15.75" x14ac:dyDescent="0.2">
      <c r="A37" s="153" t="s">
        <v>3</v>
      </c>
      <c r="B37" s="153" t="s">
        <v>3</v>
      </c>
      <c r="C37" s="153" t="s">
        <v>3</v>
      </c>
      <c r="D37" s="153" t="s">
        <v>3</v>
      </c>
      <c r="E37" s="153" t="s">
        <v>3</v>
      </c>
      <c r="F37" s="141"/>
      <c r="G37" s="139" t="s">
        <v>383</v>
      </c>
      <c r="H37" s="141"/>
      <c r="I37" s="142"/>
      <c r="J37" s="141"/>
      <c r="K37" s="141"/>
    </row>
    <row r="38" spans="1:11" x14ac:dyDescent="0.2">
      <c r="A38" s="61"/>
      <c r="B38" s="61"/>
      <c r="C38" s="61"/>
      <c r="D38" s="61"/>
      <c r="E38" s="125"/>
    </row>
    <row r="39" spans="1:11" x14ac:dyDescent="0.2">
      <c r="A39" s="61"/>
      <c r="B39" s="62"/>
      <c r="C39" s="62"/>
      <c r="D39" s="62"/>
      <c r="E39" s="62"/>
      <c r="F39" s="62"/>
    </row>
    <row r="41" spans="1:11" ht="15" x14ac:dyDescent="0.25">
      <c r="A41" s="105"/>
      <c r="C41" s="108" t="s">
        <v>300</v>
      </c>
    </row>
    <row r="42" spans="1:11" ht="15" x14ac:dyDescent="0.25">
      <c r="A42" s="105"/>
      <c r="C42" s="109" t="s">
        <v>446</v>
      </c>
    </row>
    <row r="43" spans="1:11" ht="15" x14ac:dyDescent="0.25">
      <c r="A43" s="106"/>
      <c r="C43" s="109" t="s">
        <v>447</v>
      </c>
    </row>
    <row r="44" spans="1:11" ht="15" x14ac:dyDescent="0.2">
      <c r="A44" s="107"/>
      <c r="C44" s="109" t="s">
        <v>448</v>
      </c>
    </row>
  </sheetData>
  <mergeCells count="8">
    <mergeCell ref="A27:G27"/>
    <mergeCell ref="A1:N1"/>
    <mergeCell ref="A26:F26"/>
    <mergeCell ref="A35:E35"/>
    <mergeCell ref="A4:B4"/>
    <mergeCell ref="A13:B13"/>
    <mergeCell ref="H27:M27"/>
    <mergeCell ref="F35:K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D1830"/>
  <sheetViews>
    <sheetView zoomScale="85" zoomScaleNormal="85" workbookViewId="0">
      <selection activeCell="K19" sqref="K19:K22"/>
    </sheetView>
  </sheetViews>
  <sheetFormatPr defaultRowHeight="15.75" outlineLevelRow="1" x14ac:dyDescent="0.2"/>
  <cols>
    <col min="1" max="2" width="16" style="85" customWidth="1"/>
    <col min="3" max="3" width="18.140625" style="85" customWidth="1"/>
    <col min="4" max="4" width="17.7109375" style="85" customWidth="1"/>
    <col min="5" max="5" width="13.85546875" style="85" customWidth="1"/>
    <col min="6" max="6" width="17.7109375" style="85" bestFit="1" customWidth="1"/>
    <col min="7" max="7" width="19.42578125" style="85" bestFit="1" customWidth="1"/>
    <col min="8" max="8" width="16.7109375" style="85" customWidth="1"/>
    <col min="9" max="9" width="15.85546875" style="85" customWidth="1"/>
    <col min="10" max="10" width="11.7109375" style="85" customWidth="1"/>
    <col min="11" max="11" width="12.5703125" style="85" customWidth="1"/>
    <col min="12" max="12" width="15.140625" style="85" customWidth="1"/>
    <col min="13" max="13" width="13.5703125" style="85" customWidth="1"/>
    <col min="14" max="14" width="9.140625" style="85"/>
    <col min="15" max="15" width="13.28515625" style="85" customWidth="1"/>
    <col min="16" max="82" width="9.140625" style="85"/>
    <col min="83" max="16384" width="9.140625" style="84"/>
  </cols>
  <sheetData>
    <row r="1" spans="1:15" ht="35.25" customHeight="1" x14ac:dyDescent="0.2">
      <c r="A1" s="96" t="s">
        <v>355</v>
      </c>
      <c r="B1" s="96"/>
      <c r="C1" s="95"/>
      <c r="D1" s="95"/>
      <c r="E1" s="95"/>
      <c r="F1" s="95"/>
      <c r="G1" s="95"/>
      <c r="H1" s="95"/>
      <c r="I1" s="95"/>
    </row>
    <row r="2" spans="1:15" ht="29.25" customHeight="1" x14ac:dyDescent="0.2">
      <c r="A2" s="569" t="s">
        <v>257</v>
      </c>
      <c r="B2" s="569" t="s">
        <v>373</v>
      </c>
      <c r="C2" s="572" t="s">
        <v>254</v>
      </c>
      <c r="D2" s="573"/>
      <c r="E2" s="573"/>
      <c r="F2" s="573"/>
      <c r="G2" s="573"/>
      <c r="H2" s="573"/>
      <c r="I2" s="574"/>
      <c r="J2" s="513" t="s">
        <v>376</v>
      </c>
      <c r="K2" s="513"/>
      <c r="L2" s="513"/>
      <c r="M2" s="513"/>
      <c r="N2" s="513"/>
      <c r="O2" s="513"/>
    </row>
    <row r="3" spans="1:15" ht="15" customHeight="1" x14ac:dyDescent="0.2">
      <c r="A3" s="570"/>
      <c r="B3" s="570"/>
      <c r="C3" s="572" t="s">
        <v>443</v>
      </c>
      <c r="D3" s="573"/>
      <c r="E3" s="573"/>
      <c r="F3" s="573"/>
      <c r="G3" s="573"/>
      <c r="H3" s="573"/>
      <c r="I3" s="574"/>
      <c r="J3" s="575" t="s">
        <v>377</v>
      </c>
      <c r="K3" s="575" t="s">
        <v>378</v>
      </c>
      <c r="L3" s="577" t="s">
        <v>379</v>
      </c>
      <c r="M3" s="575" t="s">
        <v>380</v>
      </c>
      <c r="N3" s="575" t="s">
        <v>381</v>
      </c>
      <c r="O3" s="575" t="s">
        <v>382</v>
      </c>
    </row>
    <row r="4" spans="1:15" ht="38.25" x14ac:dyDescent="0.2">
      <c r="A4" s="571"/>
      <c r="B4" s="571"/>
      <c r="C4" s="94" t="s">
        <v>289</v>
      </c>
      <c r="D4" s="94" t="s">
        <v>288</v>
      </c>
      <c r="E4" s="94" t="s">
        <v>287</v>
      </c>
      <c r="F4" s="94" t="s">
        <v>286</v>
      </c>
      <c r="G4" s="94" t="s">
        <v>285</v>
      </c>
      <c r="H4" s="94" t="s">
        <v>284</v>
      </c>
      <c r="I4" s="94" t="s">
        <v>283</v>
      </c>
      <c r="J4" s="576"/>
      <c r="K4" s="576"/>
      <c r="L4" s="578"/>
      <c r="M4" s="576"/>
      <c r="N4" s="576"/>
      <c r="O4" s="576"/>
    </row>
    <row r="5" spans="1:15" ht="15.75" customHeight="1" outlineLevel="1" x14ac:dyDescent="0.2">
      <c r="A5" s="93">
        <v>44927</v>
      </c>
      <c r="B5" s="483">
        <v>0.5</v>
      </c>
      <c r="C5" s="73">
        <v>100106</v>
      </c>
      <c r="D5" s="73">
        <v>94144</v>
      </c>
      <c r="E5" s="73">
        <f>C5-D5</f>
        <v>5962</v>
      </c>
      <c r="F5" s="73">
        <v>68.400000000000006</v>
      </c>
      <c r="G5" s="73">
        <v>44.3</v>
      </c>
      <c r="H5" s="73">
        <v>2684.6000000000004</v>
      </c>
      <c r="I5" s="103">
        <f>H5/24</f>
        <v>111.85833333333335</v>
      </c>
      <c r="J5" s="141"/>
      <c r="K5" s="139" t="s">
        <v>383</v>
      </c>
      <c r="L5" s="141"/>
      <c r="M5" s="142"/>
      <c r="N5" s="141"/>
      <c r="O5" s="141"/>
    </row>
    <row r="6" spans="1:15" ht="15.75" customHeight="1" outlineLevel="1" x14ac:dyDescent="0.2">
      <c r="A6" s="93">
        <v>44928</v>
      </c>
      <c r="B6" s="483">
        <v>-0.3</v>
      </c>
      <c r="C6" s="73">
        <v>100004.9</v>
      </c>
      <c r="D6" s="73">
        <v>93782.9</v>
      </c>
      <c r="E6" s="73">
        <f t="shared" ref="E6:E69" si="0">C6-D6</f>
        <v>6222</v>
      </c>
      <c r="F6" s="73">
        <v>71.900000000000006</v>
      </c>
      <c r="G6" s="73">
        <v>44.6</v>
      </c>
      <c r="H6" s="73">
        <v>3023.4000000000005</v>
      </c>
      <c r="I6" s="161">
        <f t="shared" ref="I6:I69" si="1">H6/24</f>
        <v>125.97500000000002</v>
      </c>
    </row>
    <row r="7" spans="1:15" ht="15.75" customHeight="1" outlineLevel="1" x14ac:dyDescent="0.2">
      <c r="A7" s="93">
        <v>44929</v>
      </c>
      <c r="B7" s="484">
        <v>-3.6</v>
      </c>
      <c r="C7" s="73">
        <v>97033.8</v>
      </c>
      <c r="D7" s="73">
        <v>91155.4</v>
      </c>
      <c r="E7" s="73">
        <f t="shared" si="0"/>
        <v>5878.4000000000087</v>
      </c>
      <c r="F7" s="73">
        <v>83.3</v>
      </c>
      <c r="G7" s="73">
        <v>47.7</v>
      </c>
      <c r="H7" s="73">
        <v>3756.1000000000004</v>
      </c>
      <c r="I7" s="161">
        <f t="shared" si="1"/>
        <v>156.50416666666669</v>
      </c>
    </row>
    <row r="8" spans="1:15" ht="15.75" customHeight="1" outlineLevel="1" x14ac:dyDescent="0.2">
      <c r="A8" s="93">
        <v>44930</v>
      </c>
      <c r="B8" s="483">
        <v>-6.4</v>
      </c>
      <c r="C8" s="73">
        <v>96206.6</v>
      </c>
      <c r="D8" s="73">
        <v>90491.5</v>
      </c>
      <c r="E8" s="73">
        <f t="shared" si="0"/>
        <v>5715.1000000000058</v>
      </c>
      <c r="F8" s="73">
        <v>89.6</v>
      </c>
      <c r="G8" s="73">
        <v>50.5</v>
      </c>
      <c r="H8" s="73">
        <v>4075.2000000000007</v>
      </c>
      <c r="I8" s="161">
        <f t="shared" si="1"/>
        <v>169.80000000000004</v>
      </c>
    </row>
    <row r="9" spans="1:15" ht="15.75" customHeight="1" outlineLevel="1" x14ac:dyDescent="0.2">
      <c r="A9" s="93">
        <v>44931</v>
      </c>
      <c r="B9" s="484">
        <v>-13.2</v>
      </c>
      <c r="C9" s="73">
        <v>94728.7</v>
      </c>
      <c r="D9" s="73">
        <v>88893.9</v>
      </c>
      <c r="E9" s="73">
        <f t="shared" si="0"/>
        <v>5834.8000000000029</v>
      </c>
      <c r="F9" s="73">
        <v>106.7</v>
      </c>
      <c r="G9" s="73">
        <v>56</v>
      </c>
      <c r="H9" s="73">
        <v>5166.3999999999996</v>
      </c>
      <c r="I9" s="161">
        <f t="shared" si="1"/>
        <v>215.26666666666665</v>
      </c>
    </row>
    <row r="10" spans="1:15" ht="15.75" customHeight="1" outlineLevel="1" x14ac:dyDescent="0.2">
      <c r="A10" s="93">
        <v>44932</v>
      </c>
      <c r="B10" s="484">
        <v>-26.5</v>
      </c>
      <c r="C10" s="73">
        <v>96127.7</v>
      </c>
      <c r="D10" s="73">
        <v>89887.4</v>
      </c>
      <c r="E10" s="73">
        <f t="shared" si="0"/>
        <v>6240.3000000000029</v>
      </c>
      <c r="F10" s="73">
        <v>113.3</v>
      </c>
      <c r="G10" s="73">
        <v>59.6</v>
      </c>
      <c r="H10" s="73">
        <v>5563.2</v>
      </c>
      <c r="I10" s="161">
        <f t="shared" si="1"/>
        <v>231.79999999999998</v>
      </c>
    </row>
    <row r="11" spans="1:15" ht="15.75" customHeight="1" outlineLevel="1" x14ac:dyDescent="0.2">
      <c r="A11" s="93">
        <v>44933</v>
      </c>
      <c r="B11" s="484">
        <v>-27</v>
      </c>
      <c r="C11" s="73">
        <v>96179.6</v>
      </c>
      <c r="D11" s="73">
        <v>90021</v>
      </c>
      <c r="E11" s="73">
        <f t="shared" si="0"/>
        <v>6158.6000000000058</v>
      </c>
      <c r="F11" s="73">
        <v>113.7</v>
      </c>
      <c r="G11" s="73">
        <v>59.4</v>
      </c>
      <c r="H11" s="73">
        <v>5620.5999999999995</v>
      </c>
      <c r="I11" s="161">
        <f t="shared" si="1"/>
        <v>234.19166666666663</v>
      </c>
    </row>
    <row r="12" spans="1:15" outlineLevel="1" x14ac:dyDescent="0.2">
      <c r="A12" s="93">
        <v>44934</v>
      </c>
      <c r="B12" s="484">
        <v>-17.899999999999999</v>
      </c>
      <c r="C12" s="73">
        <v>94909.1</v>
      </c>
      <c r="D12" s="73">
        <v>88313</v>
      </c>
      <c r="E12" s="73">
        <f t="shared" si="0"/>
        <v>6596.1000000000058</v>
      </c>
      <c r="F12" s="73">
        <v>115.4</v>
      </c>
      <c r="G12" s="73">
        <v>59.5</v>
      </c>
      <c r="H12" s="73">
        <v>5727.8</v>
      </c>
      <c r="I12" s="161">
        <f t="shared" si="1"/>
        <v>238.65833333333333</v>
      </c>
    </row>
    <row r="13" spans="1:15" outlineLevel="1" x14ac:dyDescent="0.2">
      <c r="A13" s="93">
        <v>44935</v>
      </c>
      <c r="B13" s="484">
        <v>-29.5</v>
      </c>
      <c r="C13" s="73">
        <v>96683.7</v>
      </c>
      <c r="D13" s="73">
        <v>90149.2</v>
      </c>
      <c r="E13" s="73">
        <f t="shared" si="0"/>
        <v>6534.5</v>
      </c>
      <c r="F13" s="73">
        <v>114.9</v>
      </c>
      <c r="G13" s="73">
        <v>59.9</v>
      </c>
      <c r="H13" s="73">
        <v>5740.1999999999989</v>
      </c>
      <c r="I13" s="161">
        <f t="shared" si="1"/>
        <v>239.17499999999995</v>
      </c>
    </row>
    <row r="14" spans="1:15" outlineLevel="1" x14ac:dyDescent="0.2">
      <c r="A14" s="93">
        <v>44936</v>
      </c>
      <c r="B14" s="484">
        <v>-24.2</v>
      </c>
      <c r="C14" s="73">
        <v>96178.7</v>
      </c>
      <c r="D14" s="73">
        <v>88764.1</v>
      </c>
      <c r="E14" s="73">
        <f t="shared" si="0"/>
        <v>7414.5999999999913</v>
      </c>
      <c r="F14" s="73">
        <v>114.8</v>
      </c>
      <c r="G14" s="73">
        <v>59</v>
      </c>
      <c r="H14" s="73">
        <v>5830.7000000000007</v>
      </c>
      <c r="I14" s="161">
        <f t="shared" si="1"/>
        <v>242.94583333333335</v>
      </c>
    </row>
    <row r="15" spans="1:15" outlineLevel="1" x14ac:dyDescent="0.2">
      <c r="A15" s="93">
        <v>44937</v>
      </c>
      <c r="B15" s="483">
        <v>-13.7</v>
      </c>
      <c r="C15" s="73">
        <v>95088.5</v>
      </c>
      <c r="D15" s="73">
        <v>88364.800000000003</v>
      </c>
      <c r="E15" s="73">
        <f t="shared" si="0"/>
        <v>6723.6999999999971</v>
      </c>
      <c r="F15" s="73">
        <v>110.8</v>
      </c>
      <c r="G15" s="73">
        <v>58.3</v>
      </c>
      <c r="H15" s="73">
        <v>5407.2</v>
      </c>
      <c r="I15" s="161">
        <f t="shared" si="1"/>
        <v>225.29999999999998</v>
      </c>
    </row>
    <row r="16" spans="1:15" outlineLevel="1" x14ac:dyDescent="0.2">
      <c r="A16" s="93">
        <v>44938</v>
      </c>
      <c r="B16" s="484">
        <v>-10</v>
      </c>
      <c r="C16" s="73">
        <v>95190.8</v>
      </c>
      <c r="D16" s="73">
        <v>88652.800000000003</v>
      </c>
      <c r="E16" s="73">
        <f t="shared" si="0"/>
        <v>6538</v>
      </c>
      <c r="F16" s="73">
        <v>102.8</v>
      </c>
      <c r="G16" s="73">
        <v>55.5</v>
      </c>
      <c r="H16" s="73">
        <v>4887.6000000000004</v>
      </c>
      <c r="I16" s="161">
        <f t="shared" si="1"/>
        <v>203.65</v>
      </c>
    </row>
    <row r="17" spans="1:11" outlineLevel="1" x14ac:dyDescent="0.2">
      <c r="A17" s="93">
        <v>44939</v>
      </c>
      <c r="B17" s="484">
        <v>-5.4</v>
      </c>
      <c r="C17" s="73">
        <v>96191.5</v>
      </c>
      <c r="D17" s="73">
        <v>89422.399999999994</v>
      </c>
      <c r="E17" s="73">
        <f t="shared" si="0"/>
        <v>6769.1000000000058</v>
      </c>
      <c r="F17" s="73">
        <v>91.8</v>
      </c>
      <c r="G17" s="73">
        <v>52.9</v>
      </c>
      <c r="H17" s="73">
        <v>4110.5</v>
      </c>
      <c r="I17" s="161">
        <f t="shared" si="1"/>
        <v>171.27083333333334</v>
      </c>
    </row>
    <row r="18" spans="1:11" outlineLevel="1" x14ac:dyDescent="0.2">
      <c r="A18" s="93">
        <v>44940</v>
      </c>
      <c r="B18" s="484">
        <v>-3.4</v>
      </c>
      <c r="C18" s="73">
        <v>97916.5</v>
      </c>
      <c r="D18" s="73">
        <v>90920.7</v>
      </c>
      <c r="E18" s="73">
        <f t="shared" si="0"/>
        <v>6995.8000000000029</v>
      </c>
      <c r="F18" s="73">
        <v>83.2</v>
      </c>
      <c r="G18" s="73">
        <v>48.9</v>
      </c>
      <c r="H18" s="73">
        <v>3721</v>
      </c>
      <c r="I18" s="161">
        <f t="shared" si="1"/>
        <v>155.04166666666666</v>
      </c>
    </row>
    <row r="19" spans="1:11" outlineLevel="1" x14ac:dyDescent="0.2">
      <c r="A19" s="93">
        <v>44941</v>
      </c>
      <c r="B19" s="484">
        <v>-3.3</v>
      </c>
      <c r="C19" s="73">
        <v>97431.5</v>
      </c>
      <c r="D19" s="73">
        <v>90144.4</v>
      </c>
      <c r="E19" s="73">
        <f t="shared" si="0"/>
        <v>7287.1000000000058</v>
      </c>
      <c r="F19" s="73">
        <v>84.6</v>
      </c>
      <c r="G19" s="73">
        <v>49</v>
      </c>
      <c r="H19" s="73">
        <v>3846.2</v>
      </c>
      <c r="I19" s="161">
        <f t="shared" si="1"/>
        <v>160.25833333333333</v>
      </c>
      <c r="K19" s="108" t="s">
        <v>300</v>
      </c>
    </row>
    <row r="20" spans="1:11" outlineLevel="1" x14ac:dyDescent="0.2">
      <c r="A20" s="93">
        <v>44942</v>
      </c>
      <c r="B20" s="484">
        <v>-5.0999999999999996</v>
      </c>
      <c r="C20" s="73">
        <v>97315.8</v>
      </c>
      <c r="D20" s="73">
        <v>89872.6</v>
      </c>
      <c r="E20" s="73">
        <f t="shared" si="0"/>
        <v>7443.1999999999971</v>
      </c>
      <c r="F20" s="73">
        <v>85.7</v>
      </c>
      <c r="G20" s="73">
        <v>49.7</v>
      </c>
      <c r="H20" s="73">
        <v>3890.5</v>
      </c>
      <c r="I20" s="161">
        <f t="shared" si="1"/>
        <v>162.10416666666666</v>
      </c>
      <c r="K20" s="109" t="s">
        <v>446</v>
      </c>
    </row>
    <row r="21" spans="1:11" outlineLevel="1" x14ac:dyDescent="0.2">
      <c r="A21" s="93">
        <v>44943</v>
      </c>
      <c r="B21" s="484">
        <v>-4.2</v>
      </c>
      <c r="C21" s="73">
        <v>97656.8</v>
      </c>
      <c r="D21" s="73">
        <v>90995.5</v>
      </c>
      <c r="E21" s="73">
        <f t="shared" si="0"/>
        <v>6661.3000000000029</v>
      </c>
      <c r="F21" s="73">
        <v>83.1</v>
      </c>
      <c r="G21" s="73">
        <v>48.9</v>
      </c>
      <c r="H21" s="73">
        <v>3681.6000000000004</v>
      </c>
      <c r="I21" s="161">
        <f t="shared" si="1"/>
        <v>153.4</v>
      </c>
      <c r="K21" s="109" t="s">
        <v>447</v>
      </c>
    </row>
    <row r="22" spans="1:11" outlineLevel="1" x14ac:dyDescent="0.2">
      <c r="A22" s="93">
        <v>44944</v>
      </c>
      <c r="B22" s="484">
        <v>-1.3</v>
      </c>
      <c r="C22" s="73">
        <v>98534.399999999994</v>
      </c>
      <c r="D22" s="73">
        <v>91563.7</v>
      </c>
      <c r="E22" s="73">
        <f t="shared" si="0"/>
        <v>6970.6999999999971</v>
      </c>
      <c r="F22" s="73">
        <v>78.099999999999994</v>
      </c>
      <c r="G22" s="73">
        <v>47.4</v>
      </c>
      <c r="H22" s="73">
        <v>3369.8999999999996</v>
      </c>
      <c r="I22" s="161">
        <f t="shared" si="1"/>
        <v>140.41249999999999</v>
      </c>
      <c r="K22" s="109" t="s">
        <v>448</v>
      </c>
    </row>
    <row r="23" spans="1:11" outlineLevel="1" x14ac:dyDescent="0.2">
      <c r="A23" s="93">
        <v>44945</v>
      </c>
      <c r="B23" s="484">
        <v>-1.8</v>
      </c>
      <c r="C23" s="73">
        <v>100507</v>
      </c>
      <c r="D23" s="73">
        <v>93246.9</v>
      </c>
      <c r="E23" s="73">
        <f t="shared" si="0"/>
        <v>7260.1000000000058</v>
      </c>
      <c r="F23" s="73">
        <v>74.3</v>
      </c>
      <c r="G23" s="73">
        <v>46</v>
      </c>
      <c r="H23" s="73">
        <v>3186.7</v>
      </c>
      <c r="I23" s="161">
        <f t="shared" si="1"/>
        <v>132.77916666666667</v>
      </c>
    </row>
    <row r="24" spans="1:11" outlineLevel="1" x14ac:dyDescent="0.2">
      <c r="A24" s="93">
        <v>44946</v>
      </c>
      <c r="B24" s="484">
        <v>0.2</v>
      </c>
      <c r="C24" s="73">
        <v>101795.1</v>
      </c>
      <c r="D24" s="73">
        <v>94999.7</v>
      </c>
      <c r="E24" s="73">
        <f t="shared" si="0"/>
        <v>6795.4000000000087</v>
      </c>
      <c r="F24" s="73">
        <v>69.3</v>
      </c>
      <c r="G24" s="73">
        <v>44.6</v>
      </c>
      <c r="H24" s="73">
        <v>2834.5999999999995</v>
      </c>
      <c r="I24" s="161">
        <f t="shared" si="1"/>
        <v>118.10833333333331</v>
      </c>
    </row>
    <row r="25" spans="1:11" outlineLevel="1" x14ac:dyDescent="0.2">
      <c r="A25" s="93">
        <v>44947</v>
      </c>
      <c r="B25" s="484">
        <v>-2.6</v>
      </c>
      <c r="C25" s="73">
        <v>99542.7</v>
      </c>
      <c r="D25" s="73">
        <v>93618</v>
      </c>
      <c r="E25" s="73">
        <f t="shared" si="0"/>
        <v>5924.6999999999971</v>
      </c>
      <c r="F25" s="73">
        <v>80.099999999999994</v>
      </c>
      <c r="G25" s="73">
        <v>46.3</v>
      </c>
      <c r="H25" s="73">
        <v>3658.2</v>
      </c>
      <c r="I25" s="161">
        <f t="shared" si="1"/>
        <v>152.42499999999998</v>
      </c>
    </row>
    <row r="26" spans="1:11" outlineLevel="1" x14ac:dyDescent="0.2">
      <c r="A26" s="93">
        <v>44948</v>
      </c>
      <c r="B26" s="484">
        <v>-5.8</v>
      </c>
      <c r="C26" s="73">
        <v>71364.7</v>
      </c>
      <c r="D26" s="73">
        <v>62142.2</v>
      </c>
      <c r="E26" s="73">
        <f t="shared" si="0"/>
        <v>9222.5</v>
      </c>
      <c r="F26" s="73">
        <v>87.4</v>
      </c>
      <c r="G26" s="73">
        <v>46.9</v>
      </c>
      <c r="H26" s="73">
        <v>3324.2000000000003</v>
      </c>
      <c r="I26" s="161">
        <f t="shared" si="1"/>
        <v>138.50833333333335</v>
      </c>
    </row>
    <row r="27" spans="1:11" outlineLevel="1" x14ac:dyDescent="0.2">
      <c r="A27" s="93">
        <v>44949</v>
      </c>
      <c r="B27" s="484">
        <v>-5.5</v>
      </c>
      <c r="C27" s="73">
        <v>94279</v>
      </c>
      <c r="D27" s="73">
        <v>87770.2</v>
      </c>
      <c r="E27" s="73">
        <f t="shared" si="0"/>
        <v>6508.8000000000029</v>
      </c>
      <c r="F27" s="73">
        <v>88.8</v>
      </c>
      <c r="G27" s="73">
        <v>50.2</v>
      </c>
      <c r="H27" s="73">
        <v>3956.0999999999995</v>
      </c>
      <c r="I27" s="161">
        <f t="shared" si="1"/>
        <v>164.83749999999998</v>
      </c>
    </row>
    <row r="28" spans="1:11" outlineLevel="1" x14ac:dyDescent="0.2">
      <c r="A28" s="93">
        <v>44950</v>
      </c>
      <c r="B28" s="484">
        <v>-4.9000000000000004</v>
      </c>
      <c r="C28" s="73">
        <v>98164.2</v>
      </c>
      <c r="D28" s="73">
        <v>91648.1</v>
      </c>
      <c r="E28" s="73">
        <f t="shared" si="0"/>
        <v>6516.0999999999913</v>
      </c>
      <c r="F28" s="73">
        <v>86.4</v>
      </c>
      <c r="G28" s="73">
        <v>50.2</v>
      </c>
      <c r="H28" s="73">
        <v>3896.1000000000004</v>
      </c>
      <c r="I28" s="161">
        <f t="shared" si="1"/>
        <v>162.33750000000001</v>
      </c>
    </row>
    <row r="29" spans="1:11" outlineLevel="1" x14ac:dyDescent="0.2">
      <c r="A29" s="93">
        <v>44951</v>
      </c>
      <c r="B29" s="484">
        <v>-2.4</v>
      </c>
      <c r="C29" s="73">
        <v>95588.5</v>
      </c>
      <c r="D29" s="73">
        <v>88992.7</v>
      </c>
      <c r="E29" s="73">
        <f t="shared" si="0"/>
        <v>6595.8000000000029</v>
      </c>
      <c r="F29" s="73">
        <v>83.6</v>
      </c>
      <c r="G29" s="73">
        <v>49.5</v>
      </c>
      <c r="H29" s="73">
        <v>3597.4000000000005</v>
      </c>
      <c r="I29" s="161">
        <f t="shared" si="1"/>
        <v>149.89166666666668</v>
      </c>
    </row>
    <row r="30" spans="1:11" outlineLevel="1" x14ac:dyDescent="0.2">
      <c r="A30" s="93">
        <v>44952</v>
      </c>
      <c r="B30" s="484">
        <v>-1.7</v>
      </c>
      <c r="C30" s="73">
        <v>99166.2</v>
      </c>
      <c r="D30" s="73">
        <v>92846.6</v>
      </c>
      <c r="E30" s="73">
        <f t="shared" si="0"/>
        <v>6319.5999999999913</v>
      </c>
      <c r="F30" s="73">
        <v>76.400000000000006</v>
      </c>
      <c r="G30" s="73">
        <v>47</v>
      </c>
      <c r="H30" s="73">
        <v>3220.3</v>
      </c>
      <c r="I30" s="161">
        <f t="shared" si="1"/>
        <v>134.17916666666667</v>
      </c>
    </row>
    <row r="31" spans="1:11" outlineLevel="1" x14ac:dyDescent="0.2">
      <c r="A31" s="93">
        <v>44953</v>
      </c>
      <c r="B31" s="483">
        <v>-1.6</v>
      </c>
      <c r="C31" s="73">
        <v>99790.9</v>
      </c>
      <c r="D31" s="73">
        <v>93798.6</v>
      </c>
      <c r="E31" s="73">
        <f t="shared" si="0"/>
        <v>5992.2999999999884</v>
      </c>
      <c r="F31" s="73">
        <v>76.2</v>
      </c>
      <c r="G31" s="73">
        <v>46.7</v>
      </c>
      <c r="H31" s="73">
        <v>3239</v>
      </c>
      <c r="I31" s="161">
        <f t="shared" si="1"/>
        <v>134.95833333333334</v>
      </c>
    </row>
    <row r="32" spans="1:11" outlineLevel="1" x14ac:dyDescent="0.2">
      <c r="A32" s="93">
        <v>44954</v>
      </c>
      <c r="B32" s="484">
        <v>-4.3</v>
      </c>
      <c r="C32" s="73">
        <v>97663.2</v>
      </c>
      <c r="D32" s="73">
        <v>91991.8</v>
      </c>
      <c r="E32" s="73">
        <f t="shared" si="0"/>
        <v>5671.3999999999942</v>
      </c>
      <c r="F32" s="73">
        <v>85.8</v>
      </c>
      <c r="G32" s="73">
        <v>49.2</v>
      </c>
      <c r="H32" s="73">
        <v>3863.9999999999991</v>
      </c>
      <c r="I32" s="161">
        <f t="shared" si="1"/>
        <v>160.99999999999997</v>
      </c>
    </row>
    <row r="33" spans="1:9" outlineLevel="1" x14ac:dyDescent="0.2">
      <c r="A33" s="93">
        <v>44955</v>
      </c>
      <c r="B33" s="484">
        <v>-4</v>
      </c>
      <c r="C33" s="73">
        <v>97764.7</v>
      </c>
      <c r="D33" s="73">
        <v>91144.5</v>
      </c>
      <c r="E33" s="73">
        <f t="shared" si="0"/>
        <v>6620.1999999999971</v>
      </c>
      <c r="F33" s="73">
        <v>85.1</v>
      </c>
      <c r="G33" s="73">
        <v>50.1</v>
      </c>
      <c r="H33" s="73">
        <v>3774.8000000000011</v>
      </c>
      <c r="I33" s="161">
        <f t="shared" si="1"/>
        <v>157.28333333333339</v>
      </c>
    </row>
    <row r="34" spans="1:9" outlineLevel="1" x14ac:dyDescent="0.2">
      <c r="A34" s="93">
        <v>44956</v>
      </c>
      <c r="B34" s="484">
        <v>-3.9</v>
      </c>
      <c r="C34" s="73">
        <v>97867.4</v>
      </c>
      <c r="D34" s="73">
        <v>90991.3</v>
      </c>
      <c r="E34" s="73">
        <f t="shared" si="0"/>
        <v>6876.0999999999913</v>
      </c>
      <c r="F34" s="73">
        <v>85.1</v>
      </c>
      <c r="G34" s="73">
        <v>49.7</v>
      </c>
      <c r="H34" s="73">
        <v>3815.9000000000005</v>
      </c>
      <c r="I34" s="161">
        <f t="shared" si="1"/>
        <v>158.99583333333337</v>
      </c>
    </row>
    <row r="35" spans="1:9" outlineLevel="1" x14ac:dyDescent="0.2">
      <c r="A35" s="93">
        <v>44957</v>
      </c>
      <c r="B35" s="484">
        <v>-1.7</v>
      </c>
      <c r="C35" s="73">
        <v>98629.3</v>
      </c>
      <c r="D35" s="73">
        <v>92328.8</v>
      </c>
      <c r="E35" s="73">
        <f t="shared" si="0"/>
        <v>6300.5</v>
      </c>
      <c r="F35" s="73">
        <v>78.5</v>
      </c>
      <c r="G35" s="73">
        <v>48.5</v>
      </c>
      <c r="H35" s="73">
        <v>3276.2999999999993</v>
      </c>
      <c r="I35" s="161">
        <f t="shared" si="1"/>
        <v>136.51249999999996</v>
      </c>
    </row>
    <row r="36" spans="1:9" outlineLevel="1" x14ac:dyDescent="0.25">
      <c r="A36" s="93">
        <v>44958</v>
      </c>
      <c r="B36" s="483">
        <v>-1.3</v>
      </c>
      <c r="C36" s="162">
        <v>98648.4</v>
      </c>
      <c r="D36" s="162">
        <v>92423.8</v>
      </c>
      <c r="E36" s="73">
        <f t="shared" si="0"/>
        <v>6224.5999999999913</v>
      </c>
      <c r="F36" s="162">
        <v>78.099999999999994</v>
      </c>
      <c r="G36" s="162">
        <v>47.3</v>
      </c>
      <c r="H36" s="73">
        <v>3356.1000000000004</v>
      </c>
      <c r="I36" s="161">
        <f t="shared" si="1"/>
        <v>139.83750000000001</v>
      </c>
    </row>
    <row r="37" spans="1:9" outlineLevel="1" x14ac:dyDescent="0.25">
      <c r="A37" s="93">
        <v>44959</v>
      </c>
      <c r="B37" s="483">
        <v>-2.6</v>
      </c>
      <c r="C37" s="163">
        <v>97653.6</v>
      </c>
      <c r="D37" s="163">
        <v>91626.7</v>
      </c>
      <c r="E37" s="73">
        <f t="shared" si="0"/>
        <v>6026.9000000000087</v>
      </c>
      <c r="F37" s="163">
        <v>79.2</v>
      </c>
      <c r="G37" s="163">
        <v>48</v>
      </c>
      <c r="H37" s="73">
        <v>3353</v>
      </c>
      <c r="I37" s="161">
        <f t="shared" si="1"/>
        <v>139.70833333333334</v>
      </c>
    </row>
    <row r="38" spans="1:9" outlineLevel="1" x14ac:dyDescent="0.25">
      <c r="A38" s="93">
        <v>44960</v>
      </c>
      <c r="B38" s="484">
        <v>-2.1</v>
      </c>
      <c r="C38" s="164">
        <v>98017.7</v>
      </c>
      <c r="D38" s="164">
        <v>92114.1</v>
      </c>
      <c r="E38" s="73">
        <f t="shared" si="0"/>
        <v>5903.5999999999913</v>
      </c>
      <c r="F38" s="164">
        <v>78.400000000000006</v>
      </c>
      <c r="G38" s="164">
        <v>47.6</v>
      </c>
      <c r="H38" s="73">
        <v>3320.9000000000005</v>
      </c>
      <c r="I38" s="161">
        <f t="shared" si="1"/>
        <v>138.37083333333337</v>
      </c>
    </row>
    <row r="39" spans="1:9" outlineLevel="1" x14ac:dyDescent="0.25">
      <c r="A39" s="93">
        <v>44961</v>
      </c>
      <c r="B39" s="483">
        <v>-0.8</v>
      </c>
      <c r="C39" s="164">
        <v>98162.4</v>
      </c>
      <c r="D39" s="164">
        <v>92274.8</v>
      </c>
      <c r="E39" s="73">
        <f t="shared" si="0"/>
        <v>5887.5999999999913</v>
      </c>
      <c r="F39" s="164">
        <v>77.099999999999994</v>
      </c>
      <c r="G39" s="164">
        <v>47.2</v>
      </c>
      <c r="H39" s="73">
        <v>3229.2</v>
      </c>
      <c r="I39" s="161">
        <f t="shared" si="1"/>
        <v>134.54999999999998</v>
      </c>
    </row>
    <row r="40" spans="1:9" outlineLevel="1" x14ac:dyDescent="0.25">
      <c r="A40" s="93">
        <v>44962</v>
      </c>
      <c r="B40" s="484">
        <v>-2.4</v>
      </c>
      <c r="C40" s="164">
        <v>97812.7</v>
      </c>
      <c r="D40" s="164">
        <v>91690.2</v>
      </c>
      <c r="E40" s="73">
        <f t="shared" si="0"/>
        <v>6122.5</v>
      </c>
      <c r="F40" s="164">
        <v>81.2</v>
      </c>
      <c r="G40" s="164">
        <v>47.9</v>
      </c>
      <c r="H40" s="73">
        <v>3574.9000000000005</v>
      </c>
      <c r="I40" s="161">
        <f t="shared" si="1"/>
        <v>148.95416666666668</v>
      </c>
    </row>
    <row r="41" spans="1:9" outlineLevel="1" x14ac:dyDescent="0.25">
      <c r="A41" s="93">
        <v>44963</v>
      </c>
      <c r="B41" s="484">
        <v>-4.9000000000000004</v>
      </c>
      <c r="C41" s="165">
        <v>95592.9</v>
      </c>
      <c r="D41" s="165">
        <v>89931.6</v>
      </c>
      <c r="E41" s="73">
        <f t="shared" si="0"/>
        <v>5661.2999999999884</v>
      </c>
      <c r="F41" s="165">
        <v>89.2</v>
      </c>
      <c r="G41" s="165">
        <v>51.2</v>
      </c>
      <c r="H41" s="73">
        <v>3942.5</v>
      </c>
      <c r="I41" s="161">
        <f t="shared" si="1"/>
        <v>164.27083333333334</v>
      </c>
    </row>
    <row r="42" spans="1:9" outlineLevel="1" x14ac:dyDescent="0.25">
      <c r="A42" s="93">
        <v>44964</v>
      </c>
      <c r="B42" s="484">
        <v>-6</v>
      </c>
      <c r="C42" s="166">
        <v>95150.2</v>
      </c>
      <c r="D42" s="166">
        <v>89560</v>
      </c>
      <c r="E42" s="73">
        <f t="shared" si="0"/>
        <v>5590.1999999999971</v>
      </c>
      <c r="F42" s="166">
        <v>92.7</v>
      </c>
      <c r="G42" s="166">
        <v>52.3</v>
      </c>
      <c r="H42" s="73">
        <v>4158.7000000000007</v>
      </c>
      <c r="I42" s="161">
        <f t="shared" si="1"/>
        <v>173.2791666666667</v>
      </c>
    </row>
    <row r="43" spans="1:9" outlineLevel="1" x14ac:dyDescent="0.25">
      <c r="A43" s="93">
        <v>44965</v>
      </c>
      <c r="B43" s="484">
        <v>-5.7</v>
      </c>
      <c r="C43" s="167">
        <v>94989.9</v>
      </c>
      <c r="D43" s="167">
        <v>88387.1</v>
      </c>
      <c r="E43" s="73">
        <f t="shared" si="0"/>
        <v>6602.7999999999884</v>
      </c>
      <c r="F43" s="167">
        <v>99</v>
      </c>
      <c r="G43" s="167">
        <v>54.3</v>
      </c>
      <c r="H43" s="73">
        <v>4621.7000000000007</v>
      </c>
      <c r="I43" s="161">
        <f t="shared" si="1"/>
        <v>192.57083333333335</v>
      </c>
    </row>
    <row r="44" spans="1:9" outlineLevel="1" x14ac:dyDescent="0.25">
      <c r="A44" s="93">
        <v>44966</v>
      </c>
      <c r="B44" s="484">
        <v>-3.1</v>
      </c>
      <c r="C44" s="168">
        <v>97351.7</v>
      </c>
      <c r="D44" s="168">
        <v>90566.6</v>
      </c>
      <c r="E44" s="73">
        <f t="shared" si="0"/>
        <v>6785.0999999999913</v>
      </c>
      <c r="F44" s="168">
        <v>80.8</v>
      </c>
      <c r="G44" s="168">
        <v>50.7</v>
      </c>
      <c r="H44" s="73">
        <v>3289.6000000000004</v>
      </c>
      <c r="I44" s="161">
        <f t="shared" si="1"/>
        <v>137.06666666666669</v>
      </c>
    </row>
    <row r="45" spans="1:9" outlineLevel="1" x14ac:dyDescent="0.25">
      <c r="A45" s="93">
        <v>44967</v>
      </c>
      <c r="B45" s="484">
        <v>-2</v>
      </c>
      <c r="C45" s="169">
        <v>97741.1</v>
      </c>
      <c r="D45" s="169">
        <v>91680.9</v>
      </c>
      <c r="E45" s="73">
        <f t="shared" si="0"/>
        <v>6060.2000000000116</v>
      </c>
      <c r="F45" s="169">
        <v>79</v>
      </c>
      <c r="G45" s="169">
        <v>47.7</v>
      </c>
      <c r="H45" s="73">
        <v>3359.4000000000005</v>
      </c>
      <c r="I45" s="161">
        <f t="shared" si="1"/>
        <v>139.97500000000002</v>
      </c>
    </row>
    <row r="46" spans="1:9" outlineLevel="1" x14ac:dyDescent="0.25">
      <c r="A46" s="93">
        <v>44968</v>
      </c>
      <c r="B46" s="483">
        <v>-2.1</v>
      </c>
      <c r="C46" s="169">
        <v>97806.399999999994</v>
      </c>
      <c r="D46" s="169">
        <v>91640.8</v>
      </c>
      <c r="E46" s="73">
        <f t="shared" si="0"/>
        <v>6165.5999999999913</v>
      </c>
      <c r="F46" s="169">
        <v>78.5</v>
      </c>
      <c r="G46" s="169">
        <v>47.7</v>
      </c>
      <c r="H46" s="73">
        <v>3323.3999999999996</v>
      </c>
      <c r="I46" s="161">
        <f t="shared" si="1"/>
        <v>138.47499999999999</v>
      </c>
    </row>
    <row r="47" spans="1:9" outlineLevel="1" x14ac:dyDescent="0.25">
      <c r="A47" s="93">
        <v>44969</v>
      </c>
      <c r="B47" s="484">
        <v>-4.0999999999999996</v>
      </c>
      <c r="C47" s="169">
        <v>98131.7</v>
      </c>
      <c r="D47" s="169">
        <v>91773.6</v>
      </c>
      <c r="E47" s="73">
        <f t="shared" si="0"/>
        <v>6358.0999999999913</v>
      </c>
      <c r="F47" s="169">
        <v>83.3</v>
      </c>
      <c r="G47" s="169">
        <v>48.7</v>
      </c>
      <c r="H47" s="73">
        <v>3721.2</v>
      </c>
      <c r="I47" s="161">
        <f t="shared" si="1"/>
        <v>155.04999999999998</v>
      </c>
    </row>
    <row r="48" spans="1:9" outlineLevel="1" x14ac:dyDescent="0.25">
      <c r="A48" s="93">
        <v>44970</v>
      </c>
      <c r="B48" s="484">
        <v>-6.6</v>
      </c>
      <c r="C48" s="170">
        <v>96456.5</v>
      </c>
      <c r="D48" s="170">
        <v>90395</v>
      </c>
      <c r="E48" s="73">
        <f t="shared" si="0"/>
        <v>6061.5</v>
      </c>
      <c r="F48" s="170">
        <v>88.4</v>
      </c>
      <c r="G48" s="170">
        <v>50.8</v>
      </c>
      <c r="H48" s="73">
        <v>3954.5999999999995</v>
      </c>
      <c r="I48" s="161">
        <f t="shared" si="1"/>
        <v>164.77499999999998</v>
      </c>
    </row>
    <row r="49" spans="1:9" outlineLevel="1" x14ac:dyDescent="0.25">
      <c r="A49" s="93">
        <v>44971</v>
      </c>
      <c r="B49" s="484">
        <v>-1.7</v>
      </c>
      <c r="C49" s="171">
        <v>97882.6</v>
      </c>
      <c r="D49" s="171">
        <v>91397.4</v>
      </c>
      <c r="E49" s="73">
        <f t="shared" si="0"/>
        <v>6485.2000000000116</v>
      </c>
      <c r="F49" s="171">
        <v>77.099999999999994</v>
      </c>
      <c r="G49" s="171">
        <v>48</v>
      </c>
      <c r="H49" s="73">
        <v>3163.9000000000005</v>
      </c>
      <c r="I49" s="161">
        <f t="shared" si="1"/>
        <v>131.82916666666668</v>
      </c>
    </row>
    <row r="50" spans="1:9" outlineLevel="1" x14ac:dyDescent="0.25">
      <c r="A50" s="93">
        <v>44972</v>
      </c>
      <c r="B50" s="484">
        <v>-3</v>
      </c>
      <c r="C50" s="172">
        <v>97264</v>
      </c>
      <c r="D50" s="172">
        <v>90715.9</v>
      </c>
      <c r="E50" s="73">
        <f t="shared" si="0"/>
        <v>6548.1000000000058</v>
      </c>
      <c r="F50" s="172">
        <v>81.8</v>
      </c>
      <c r="G50" s="172">
        <v>47.8</v>
      </c>
      <c r="H50" s="73">
        <v>3630.1000000000004</v>
      </c>
      <c r="I50" s="161">
        <f t="shared" si="1"/>
        <v>151.25416666666669</v>
      </c>
    </row>
    <row r="51" spans="1:9" outlineLevel="1" x14ac:dyDescent="0.25">
      <c r="A51" s="93">
        <v>44973</v>
      </c>
      <c r="B51" s="484">
        <v>-6.1</v>
      </c>
      <c r="C51" s="173">
        <v>96130.7</v>
      </c>
      <c r="D51" s="173">
        <v>90117.2</v>
      </c>
      <c r="E51" s="73">
        <f t="shared" si="0"/>
        <v>6013.5</v>
      </c>
      <c r="F51" s="173">
        <v>90</v>
      </c>
      <c r="G51" s="173">
        <v>51</v>
      </c>
      <c r="H51" s="73">
        <v>4079.8999999999996</v>
      </c>
      <c r="I51" s="161">
        <f t="shared" si="1"/>
        <v>169.99583333333331</v>
      </c>
    </row>
    <row r="52" spans="1:9" outlineLevel="1" x14ac:dyDescent="0.25">
      <c r="A52" s="93">
        <v>44974</v>
      </c>
      <c r="B52" s="484">
        <v>-7.6</v>
      </c>
      <c r="C52" s="174">
        <v>93914.3</v>
      </c>
      <c r="D52" s="174">
        <v>87838</v>
      </c>
      <c r="E52" s="73">
        <f t="shared" si="0"/>
        <v>6076.3000000000029</v>
      </c>
      <c r="F52" s="174">
        <v>90.5</v>
      </c>
      <c r="G52" s="174">
        <v>51.4</v>
      </c>
      <c r="H52" s="73">
        <v>4007.8999999999996</v>
      </c>
      <c r="I52" s="161">
        <f t="shared" si="1"/>
        <v>166.99583333333331</v>
      </c>
    </row>
    <row r="53" spans="1:9" outlineLevel="1" x14ac:dyDescent="0.25">
      <c r="A53" s="93">
        <v>44975</v>
      </c>
      <c r="B53" s="484">
        <v>-7.9</v>
      </c>
      <c r="C53" s="174">
        <v>96637.8</v>
      </c>
      <c r="D53" s="174">
        <v>90852.1</v>
      </c>
      <c r="E53" s="73">
        <f t="shared" si="0"/>
        <v>5785.6999999999971</v>
      </c>
      <c r="F53" s="174">
        <v>87.7</v>
      </c>
      <c r="G53" s="174">
        <v>50.7</v>
      </c>
      <c r="H53" s="73">
        <v>3885.8000000000011</v>
      </c>
      <c r="I53" s="161">
        <f t="shared" si="1"/>
        <v>161.90833333333339</v>
      </c>
    </row>
    <row r="54" spans="1:9" outlineLevel="1" x14ac:dyDescent="0.25">
      <c r="A54" s="93">
        <v>44976</v>
      </c>
      <c r="B54" s="484">
        <v>-7.5</v>
      </c>
      <c r="C54" s="174">
        <v>96997.8</v>
      </c>
      <c r="D54" s="174">
        <v>90908.2</v>
      </c>
      <c r="E54" s="73">
        <f t="shared" si="0"/>
        <v>6089.6000000000058</v>
      </c>
      <c r="F54" s="174">
        <v>89.9</v>
      </c>
      <c r="G54" s="174">
        <v>51.5</v>
      </c>
      <c r="H54" s="73">
        <v>4052.1000000000004</v>
      </c>
      <c r="I54" s="161">
        <f t="shared" si="1"/>
        <v>168.83750000000001</v>
      </c>
    </row>
    <row r="55" spans="1:9" outlineLevel="1" x14ac:dyDescent="0.25">
      <c r="A55" s="93">
        <v>44977</v>
      </c>
      <c r="B55" s="484">
        <v>-11.7</v>
      </c>
      <c r="C55" s="175">
        <v>96389.8</v>
      </c>
      <c r="D55" s="175">
        <v>90918.8</v>
      </c>
      <c r="E55" s="73">
        <f t="shared" si="0"/>
        <v>5471</v>
      </c>
      <c r="F55" s="175">
        <v>98.6</v>
      </c>
      <c r="G55" s="175">
        <v>53.3</v>
      </c>
      <c r="H55" s="73">
        <v>4681.6000000000004</v>
      </c>
      <c r="I55" s="161">
        <f t="shared" si="1"/>
        <v>195.06666666666669</v>
      </c>
    </row>
    <row r="56" spans="1:9" outlineLevel="1" x14ac:dyDescent="0.25">
      <c r="A56" s="93">
        <v>44978</v>
      </c>
      <c r="B56" s="484">
        <v>-14.8</v>
      </c>
      <c r="C56" s="176">
        <v>95014.6</v>
      </c>
      <c r="D56" s="176">
        <v>89486</v>
      </c>
      <c r="E56" s="73">
        <f t="shared" si="0"/>
        <v>5528.6000000000058</v>
      </c>
      <c r="F56" s="176">
        <v>107.2</v>
      </c>
      <c r="G56" s="176">
        <v>57.2</v>
      </c>
      <c r="H56" s="73">
        <v>5099.1000000000004</v>
      </c>
      <c r="I56" s="161">
        <f t="shared" si="1"/>
        <v>212.46250000000001</v>
      </c>
    </row>
    <row r="57" spans="1:9" outlineLevel="1" x14ac:dyDescent="0.25">
      <c r="A57" s="93">
        <v>44979</v>
      </c>
      <c r="B57" s="484">
        <v>-14.7</v>
      </c>
      <c r="C57" s="177">
        <v>94644.4</v>
      </c>
      <c r="D57" s="177">
        <v>89185</v>
      </c>
      <c r="E57" s="73">
        <f t="shared" si="0"/>
        <v>5459.3999999999942</v>
      </c>
      <c r="F57" s="177">
        <v>109.2</v>
      </c>
      <c r="G57" s="177">
        <v>58.2</v>
      </c>
      <c r="H57" s="73">
        <v>5172.5999999999995</v>
      </c>
      <c r="I57" s="161">
        <f t="shared" si="1"/>
        <v>215.52499999999998</v>
      </c>
    </row>
    <row r="58" spans="1:9" outlineLevel="1" x14ac:dyDescent="0.25">
      <c r="A58" s="93">
        <v>44980</v>
      </c>
      <c r="B58" s="484">
        <v>-13.4</v>
      </c>
      <c r="C58" s="177">
        <v>94023.6</v>
      </c>
      <c r="D58" s="177">
        <v>88615.9</v>
      </c>
      <c r="E58" s="73">
        <f t="shared" si="0"/>
        <v>5407.7000000000116</v>
      </c>
      <c r="F58" s="177">
        <v>106.6</v>
      </c>
      <c r="G58" s="177">
        <v>57.7</v>
      </c>
      <c r="H58" s="73">
        <v>4933.7000000000007</v>
      </c>
      <c r="I58" s="161">
        <f t="shared" si="1"/>
        <v>205.57083333333335</v>
      </c>
    </row>
    <row r="59" spans="1:9" outlineLevel="1" x14ac:dyDescent="0.25">
      <c r="A59" s="93">
        <v>44981</v>
      </c>
      <c r="B59" s="484">
        <v>-10</v>
      </c>
      <c r="C59" s="177">
        <v>94778.6</v>
      </c>
      <c r="D59" s="177">
        <v>88709.8</v>
      </c>
      <c r="E59" s="73">
        <f t="shared" si="0"/>
        <v>6068.8000000000029</v>
      </c>
      <c r="F59" s="177">
        <v>98.4</v>
      </c>
      <c r="G59" s="177">
        <v>55.9</v>
      </c>
      <c r="H59" s="73">
        <v>4380.6999999999989</v>
      </c>
      <c r="I59" s="161">
        <f t="shared" si="1"/>
        <v>182.52916666666661</v>
      </c>
    </row>
    <row r="60" spans="1:9" outlineLevel="1" x14ac:dyDescent="0.25">
      <c r="A60" s="93">
        <v>44982</v>
      </c>
      <c r="B60" s="484">
        <v>-4.0999999999999996</v>
      </c>
      <c r="C60" s="177">
        <v>97414.6</v>
      </c>
      <c r="D60" s="177">
        <v>91373.4</v>
      </c>
      <c r="E60" s="73">
        <f t="shared" si="0"/>
        <v>6041.2000000000116</v>
      </c>
      <c r="F60" s="177">
        <v>79.7</v>
      </c>
      <c r="G60" s="177">
        <v>49.8</v>
      </c>
      <c r="H60" s="73">
        <v>3220</v>
      </c>
      <c r="I60" s="161">
        <f t="shared" si="1"/>
        <v>134.16666666666666</v>
      </c>
    </row>
    <row r="61" spans="1:9" outlineLevel="1" x14ac:dyDescent="0.25">
      <c r="A61" s="93">
        <v>44983</v>
      </c>
      <c r="B61" s="484">
        <v>0.9</v>
      </c>
      <c r="C61" s="177">
        <v>100510.3</v>
      </c>
      <c r="D61" s="177">
        <v>93521.9</v>
      </c>
      <c r="E61" s="73">
        <f t="shared" si="0"/>
        <v>6988.4000000000087</v>
      </c>
      <c r="F61" s="177">
        <v>69.5</v>
      </c>
      <c r="G61" s="177">
        <v>45</v>
      </c>
      <c r="H61" s="73">
        <v>2784.1000000000004</v>
      </c>
      <c r="I61" s="161">
        <f t="shared" si="1"/>
        <v>116.00416666666668</v>
      </c>
    </row>
    <row r="62" spans="1:9" outlineLevel="1" x14ac:dyDescent="0.25">
      <c r="A62" s="93">
        <v>44984</v>
      </c>
      <c r="B62" s="483">
        <v>-3.1</v>
      </c>
      <c r="C62" s="178">
        <v>98705.3</v>
      </c>
      <c r="D62" s="178">
        <v>92576</v>
      </c>
      <c r="E62" s="73">
        <f t="shared" si="0"/>
        <v>6129.3000000000029</v>
      </c>
      <c r="F62" s="178">
        <v>79.8</v>
      </c>
      <c r="G62" s="178">
        <v>46.6</v>
      </c>
      <c r="H62" s="73">
        <v>3584.3</v>
      </c>
      <c r="I62" s="161">
        <f t="shared" si="1"/>
        <v>149.34583333333333</v>
      </c>
    </row>
    <row r="63" spans="1:9" outlineLevel="1" x14ac:dyDescent="0.25">
      <c r="A63" s="93">
        <v>44985</v>
      </c>
      <c r="B63" s="484">
        <v>-6.1</v>
      </c>
      <c r="C63" s="179">
        <v>97266.9</v>
      </c>
      <c r="D63" s="179">
        <v>91407.1</v>
      </c>
      <c r="E63" s="73">
        <f t="shared" si="0"/>
        <v>5859.7999999999884</v>
      </c>
      <c r="F63" s="179">
        <v>86.2</v>
      </c>
      <c r="G63" s="179">
        <v>49.5</v>
      </c>
      <c r="H63" s="73">
        <v>3879.0000000000009</v>
      </c>
      <c r="I63" s="161">
        <f t="shared" si="1"/>
        <v>161.62500000000003</v>
      </c>
    </row>
    <row r="64" spans="1:9" outlineLevel="1" x14ac:dyDescent="0.2">
      <c r="A64" s="93">
        <v>44986</v>
      </c>
      <c r="B64" s="483">
        <v>-5.3</v>
      </c>
      <c r="C64" s="180">
        <v>96443.3</v>
      </c>
      <c r="D64" s="180">
        <v>90468.1</v>
      </c>
      <c r="E64" s="73">
        <f t="shared" si="0"/>
        <v>5975.1999999999971</v>
      </c>
      <c r="F64" s="180">
        <v>86.2</v>
      </c>
      <c r="G64" s="180">
        <v>49.9</v>
      </c>
      <c r="H64" s="73">
        <v>3817.2000000000007</v>
      </c>
      <c r="I64" s="161">
        <f t="shared" si="1"/>
        <v>159.05000000000004</v>
      </c>
    </row>
    <row r="65" spans="1:9" outlineLevel="1" x14ac:dyDescent="0.25">
      <c r="A65" s="93">
        <v>44987</v>
      </c>
      <c r="B65" s="485">
        <v>-4.3</v>
      </c>
      <c r="C65" s="181">
        <v>96734.2</v>
      </c>
      <c r="D65" s="181">
        <v>90726.399999999994</v>
      </c>
      <c r="E65" s="73">
        <f t="shared" si="0"/>
        <v>6007.8000000000029</v>
      </c>
      <c r="F65" s="181">
        <v>83.6</v>
      </c>
      <c r="G65" s="181">
        <v>49.4</v>
      </c>
      <c r="H65" s="73">
        <v>3627.5</v>
      </c>
      <c r="I65" s="161">
        <f t="shared" si="1"/>
        <v>151.14583333333334</v>
      </c>
    </row>
    <row r="66" spans="1:9" outlineLevel="1" x14ac:dyDescent="0.25">
      <c r="A66" s="93">
        <v>44988</v>
      </c>
      <c r="B66" s="484">
        <v>-1.8</v>
      </c>
      <c r="C66" s="182">
        <v>98459.199999999997</v>
      </c>
      <c r="D66" s="182">
        <v>92387</v>
      </c>
      <c r="E66" s="73">
        <f t="shared" si="0"/>
        <v>6072.1999999999971</v>
      </c>
      <c r="F66" s="182">
        <v>74.900000000000006</v>
      </c>
      <c r="G66" s="182">
        <v>47.2</v>
      </c>
      <c r="H66" s="73">
        <v>3028.5999999999995</v>
      </c>
      <c r="I66" s="161">
        <f t="shared" si="1"/>
        <v>126.19166666666665</v>
      </c>
    </row>
    <row r="67" spans="1:9" outlineLevel="1" x14ac:dyDescent="0.25">
      <c r="A67" s="93">
        <v>44989</v>
      </c>
      <c r="B67" s="486">
        <v>-1.4</v>
      </c>
      <c r="C67" s="182">
        <v>98019.7</v>
      </c>
      <c r="D67" s="182">
        <v>91993.7</v>
      </c>
      <c r="E67" s="73">
        <f t="shared" si="0"/>
        <v>6026</v>
      </c>
      <c r="F67" s="182">
        <v>76.2</v>
      </c>
      <c r="G67" s="182">
        <v>46.8</v>
      </c>
      <c r="H67" s="73">
        <v>3185.8</v>
      </c>
      <c r="I67" s="161">
        <f t="shared" si="1"/>
        <v>132.74166666666667</v>
      </c>
    </row>
    <row r="68" spans="1:9" outlineLevel="1" x14ac:dyDescent="0.25">
      <c r="A68" s="93">
        <v>44990</v>
      </c>
      <c r="B68" s="487">
        <v>-2.5</v>
      </c>
      <c r="C68" s="182">
        <v>98922.4</v>
      </c>
      <c r="D68" s="182">
        <v>92479.8</v>
      </c>
      <c r="E68" s="73">
        <f t="shared" si="0"/>
        <v>6442.5999999999913</v>
      </c>
      <c r="F68" s="182">
        <v>75.900000000000006</v>
      </c>
      <c r="G68" s="182">
        <v>46.7</v>
      </c>
      <c r="H68" s="73">
        <v>3206.8999999999996</v>
      </c>
      <c r="I68" s="161">
        <f t="shared" si="1"/>
        <v>133.62083333333331</v>
      </c>
    </row>
    <row r="69" spans="1:9" outlineLevel="1" x14ac:dyDescent="0.25">
      <c r="A69" s="93">
        <v>44991</v>
      </c>
      <c r="B69" s="487">
        <v>-4.2</v>
      </c>
      <c r="C69" s="183">
        <v>96619</v>
      </c>
      <c r="D69" s="183">
        <v>90807.8</v>
      </c>
      <c r="E69" s="73">
        <f t="shared" si="0"/>
        <v>5811.1999999999971</v>
      </c>
      <c r="F69" s="183">
        <v>82.2</v>
      </c>
      <c r="G69" s="183">
        <v>48.3</v>
      </c>
      <c r="H69" s="73">
        <v>3576.3999999999996</v>
      </c>
      <c r="I69" s="161">
        <f t="shared" si="1"/>
        <v>149.01666666666665</v>
      </c>
    </row>
    <row r="70" spans="1:9" outlineLevel="1" x14ac:dyDescent="0.25">
      <c r="A70" s="93">
        <v>44992</v>
      </c>
      <c r="B70" s="487">
        <v>-4.5999999999999996</v>
      </c>
      <c r="C70" s="184">
        <v>96887</v>
      </c>
      <c r="D70" s="184">
        <v>91075.1</v>
      </c>
      <c r="E70" s="73">
        <f t="shared" ref="E70:E133" si="2">C70-D70</f>
        <v>5811.8999999999942</v>
      </c>
      <c r="F70" s="184">
        <v>81.2</v>
      </c>
      <c r="G70" s="184">
        <v>48.8</v>
      </c>
      <c r="H70" s="73">
        <v>3437.9000000000005</v>
      </c>
      <c r="I70" s="161">
        <f t="shared" ref="I70:I133" si="3">H70/24</f>
        <v>143.24583333333337</v>
      </c>
    </row>
    <row r="71" spans="1:9" outlineLevel="1" x14ac:dyDescent="0.25">
      <c r="A71" s="93">
        <v>44993</v>
      </c>
      <c r="B71" s="487">
        <v>-3.7</v>
      </c>
      <c r="C71" s="184">
        <v>96835.5</v>
      </c>
      <c r="D71" s="184">
        <v>90963.6</v>
      </c>
      <c r="E71" s="73">
        <f t="shared" si="2"/>
        <v>5871.8999999999942</v>
      </c>
      <c r="F71" s="184">
        <v>80.900000000000006</v>
      </c>
      <c r="G71" s="184">
        <v>48.5</v>
      </c>
      <c r="H71" s="73">
        <v>3438.8</v>
      </c>
      <c r="I71" s="161">
        <f t="shared" si="3"/>
        <v>143.28333333333333</v>
      </c>
    </row>
    <row r="72" spans="1:9" outlineLevel="1" x14ac:dyDescent="0.25">
      <c r="A72" s="93">
        <v>44994</v>
      </c>
      <c r="B72" s="484">
        <v>-1.3</v>
      </c>
      <c r="C72" s="185">
        <v>99074.4</v>
      </c>
      <c r="D72" s="185">
        <v>92948.4</v>
      </c>
      <c r="E72" s="73">
        <f t="shared" si="2"/>
        <v>6126</v>
      </c>
      <c r="F72" s="185">
        <v>73.5</v>
      </c>
      <c r="G72" s="185">
        <v>46.7</v>
      </c>
      <c r="H72" s="73">
        <v>2950.8999999999996</v>
      </c>
      <c r="I72" s="161">
        <f t="shared" si="3"/>
        <v>122.95416666666665</v>
      </c>
    </row>
    <row r="73" spans="1:9" outlineLevel="1" x14ac:dyDescent="0.25">
      <c r="A73" s="93">
        <v>44995</v>
      </c>
      <c r="B73" s="484">
        <v>-7.4</v>
      </c>
      <c r="C73" s="186">
        <v>97345.9</v>
      </c>
      <c r="D73" s="186">
        <v>91196.6</v>
      </c>
      <c r="E73" s="73">
        <f t="shared" si="2"/>
        <v>6149.2999999999884</v>
      </c>
      <c r="F73" s="186">
        <v>85.5</v>
      </c>
      <c r="G73" s="186">
        <v>48.6</v>
      </c>
      <c r="H73" s="73">
        <v>3908.5000000000009</v>
      </c>
      <c r="I73" s="161">
        <f t="shared" si="3"/>
        <v>162.85416666666671</v>
      </c>
    </row>
    <row r="74" spans="1:9" outlineLevel="1" x14ac:dyDescent="0.25">
      <c r="A74" s="93">
        <v>44996</v>
      </c>
      <c r="B74" s="483">
        <v>-10.4</v>
      </c>
      <c r="C74" s="186">
        <v>96433.9</v>
      </c>
      <c r="D74" s="186">
        <v>90387.3</v>
      </c>
      <c r="E74" s="73">
        <f t="shared" si="2"/>
        <v>6046.5999999999913</v>
      </c>
      <c r="F74" s="186">
        <v>89.6</v>
      </c>
      <c r="G74" s="186">
        <v>51.9</v>
      </c>
      <c r="H74" s="73">
        <v>3966.5999999999995</v>
      </c>
      <c r="I74" s="161">
        <f t="shared" si="3"/>
        <v>165.27499999999998</v>
      </c>
    </row>
    <row r="75" spans="1:9" outlineLevel="1" x14ac:dyDescent="0.25">
      <c r="A75" s="93">
        <v>44997</v>
      </c>
      <c r="B75" s="488">
        <v>2.1</v>
      </c>
      <c r="C75" s="186">
        <v>99843.1</v>
      </c>
      <c r="D75" s="186">
        <v>93018.6</v>
      </c>
      <c r="E75" s="73">
        <f t="shared" si="2"/>
        <v>6824.5</v>
      </c>
      <c r="F75" s="186">
        <v>69.2</v>
      </c>
      <c r="G75" s="186">
        <v>45.8</v>
      </c>
      <c r="H75" s="73">
        <v>2654.1000000000004</v>
      </c>
      <c r="I75" s="161">
        <f t="shared" si="3"/>
        <v>110.58750000000002</v>
      </c>
    </row>
    <row r="76" spans="1:9" outlineLevel="1" x14ac:dyDescent="0.25">
      <c r="A76" s="93">
        <v>44998</v>
      </c>
      <c r="B76" s="487">
        <v>-3.8</v>
      </c>
      <c r="C76" s="187">
        <v>99508.1</v>
      </c>
      <c r="D76" s="187">
        <v>93432.5</v>
      </c>
      <c r="E76" s="73">
        <f t="shared" si="2"/>
        <v>6075.6000000000058</v>
      </c>
      <c r="F76" s="187">
        <v>75.7</v>
      </c>
      <c r="G76" s="187">
        <v>45.5</v>
      </c>
      <c r="H76" s="73">
        <v>3301.8999999999996</v>
      </c>
      <c r="I76" s="161">
        <f t="shared" si="3"/>
        <v>137.57916666666665</v>
      </c>
    </row>
    <row r="77" spans="1:9" outlineLevel="1" x14ac:dyDescent="0.25">
      <c r="A77" s="93">
        <v>44999</v>
      </c>
      <c r="B77" s="484">
        <v>-2.1</v>
      </c>
      <c r="C77" s="188">
        <v>99516</v>
      </c>
      <c r="D77" s="188">
        <v>93303</v>
      </c>
      <c r="E77" s="73">
        <f t="shared" si="2"/>
        <v>6213</v>
      </c>
      <c r="F77" s="188">
        <v>73.7</v>
      </c>
      <c r="G77" s="188">
        <v>46</v>
      </c>
      <c r="H77" s="73">
        <v>3063.5</v>
      </c>
      <c r="I77" s="161">
        <f t="shared" si="3"/>
        <v>127.64583333333333</v>
      </c>
    </row>
    <row r="78" spans="1:9" outlineLevel="1" x14ac:dyDescent="0.25">
      <c r="A78" s="93">
        <v>45000</v>
      </c>
      <c r="B78" s="484">
        <v>5.0999999999999996</v>
      </c>
      <c r="C78" s="189">
        <v>100196.3</v>
      </c>
      <c r="D78" s="189">
        <v>93779.8</v>
      </c>
      <c r="E78" s="73">
        <f t="shared" si="2"/>
        <v>6416.5</v>
      </c>
      <c r="F78" s="189">
        <v>68.2</v>
      </c>
      <c r="G78" s="189">
        <v>44.7</v>
      </c>
      <c r="H78" s="73">
        <v>2658</v>
      </c>
      <c r="I78" s="161">
        <f t="shared" si="3"/>
        <v>110.75</v>
      </c>
    </row>
    <row r="79" spans="1:9" outlineLevel="1" x14ac:dyDescent="0.25">
      <c r="A79" s="93">
        <v>45001</v>
      </c>
      <c r="B79" s="484">
        <v>1.5</v>
      </c>
      <c r="C79" s="190">
        <v>101679.8</v>
      </c>
      <c r="D79" s="190">
        <v>95283.199999999997</v>
      </c>
      <c r="E79" s="73">
        <f t="shared" si="2"/>
        <v>6396.6000000000058</v>
      </c>
      <c r="F79" s="190">
        <v>67.900000000000006</v>
      </c>
      <c r="G79" s="190">
        <v>44</v>
      </c>
      <c r="H79" s="73">
        <v>2726.2999999999993</v>
      </c>
      <c r="I79" s="161">
        <f t="shared" si="3"/>
        <v>113.5958333333333</v>
      </c>
    </row>
    <row r="80" spans="1:9" outlineLevel="1" x14ac:dyDescent="0.25">
      <c r="A80" s="93">
        <v>45002</v>
      </c>
      <c r="B80" s="484">
        <v>-0.1</v>
      </c>
      <c r="C80" s="191">
        <v>101414.3</v>
      </c>
      <c r="D80" s="191">
        <v>95238.9</v>
      </c>
      <c r="E80" s="73">
        <f t="shared" si="2"/>
        <v>6175.4000000000087</v>
      </c>
      <c r="F80" s="191">
        <v>70.400000000000006</v>
      </c>
      <c r="G80" s="191">
        <v>44.5</v>
      </c>
      <c r="H80" s="73">
        <v>2920.1000000000004</v>
      </c>
      <c r="I80" s="161">
        <f t="shared" si="3"/>
        <v>121.67083333333335</v>
      </c>
    </row>
    <row r="81" spans="1:9" outlineLevel="1" x14ac:dyDescent="0.25">
      <c r="A81" s="93">
        <v>45003</v>
      </c>
      <c r="B81" s="487">
        <v>-3.9</v>
      </c>
      <c r="C81" s="191">
        <v>99125.4</v>
      </c>
      <c r="D81" s="191">
        <v>93310</v>
      </c>
      <c r="E81" s="73">
        <f t="shared" si="2"/>
        <v>5815.3999999999942</v>
      </c>
      <c r="F81" s="191">
        <v>79.2</v>
      </c>
      <c r="G81" s="191">
        <v>47.5</v>
      </c>
      <c r="H81" s="73">
        <v>3434.3</v>
      </c>
      <c r="I81" s="161">
        <f t="shared" si="3"/>
        <v>143.09583333333333</v>
      </c>
    </row>
    <row r="82" spans="1:9" outlineLevel="1" x14ac:dyDescent="0.25">
      <c r="A82" s="93">
        <v>45004</v>
      </c>
      <c r="B82" s="484">
        <v>-3.1</v>
      </c>
      <c r="C82" s="191">
        <v>98793.2</v>
      </c>
      <c r="D82" s="191">
        <v>92629.7</v>
      </c>
      <c r="E82" s="73">
        <f t="shared" si="2"/>
        <v>6163.5</v>
      </c>
      <c r="F82" s="191">
        <v>79.2</v>
      </c>
      <c r="G82" s="191">
        <v>48.4</v>
      </c>
      <c r="H82" s="73">
        <v>3358.7</v>
      </c>
      <c r="I82" s="161">
        <f t="shared" si="3"/>
        <v>139.94583333333333</v>
      </c>
    </row>
    <row r="83" spans="1:9" outlineLevel="1" x14ac:dyDescent="0.25">
      <c r="A83" s="93">
        <v>45005</v>
      </c>
      <c r="B83" s="484">
        <v>-1.8</v>
      </c>
      <c r="C83" s="192">
        <v>99545.5</v>
      </c>
      <c r="D83" s="192">
        <v>93370.3</v>
      </c>
      <c r="E83" s="73">
        <f t="shared" si="2"/>
        <v>6175.1999999999971</v>
      </c>
      <c r="F83" s="192">
        <v>72.3</v>
      </c>
      <c r="G83" s="192">
        <v>47</v>
      </c>
      <c r="H83" s="73">
        <v>2821.1000000000004</v>
      </c>
      <c r="I83" s="161">
        <f t="shared" si="3"/>
        <v>117.54583333333335</v>
      </c>
    </row>
    <row r="84" spans="1:9" outlineLevel="1" x14ac:dyDescent="0.25">
      <c r="A84" s="93">
        <v>45006</v>
      </c>
      <c r="B84" s="484">
        <v>2.2999999999999998</v>
      </c>
      <c r="C84" s="193">
        <v>100126.5</v>
      </c>
      <c r="D84" s="193">
        <v>93883.4</v>
      </c>
      <c r="E84" s="73">
        <f t="shared" si="2"/>
        <v>6243.1000000000058</v>
      </c>
      <c r="F84" s="193">
        <v>68.599999999999994</v>
      </c>
      <c r="G84" s="193">
        <v>44.6</v>
      </c>
      <c r="H84" s="73">
        <v>2690.9000000000005</v>
      </c>
      <c r="I84" s="161">
        <f t="shared" si="3"/>
        <v>112.12083333333335</v>
      </c>
    </row>
    <row r="85" spans="1:9" outlineLevel="1" x14ac:dyDescent="0.25">
      <c r="A85" s="93">
        <v>45007</v>
      </c>
      <c r="B85" s="484">
        <v>2.9</v>
      </c>
      <c r="C85" s="194">
        <v>100149.9</v>
      </c>
      <c r="D85" s="194">
        <v>92974.399999999994</v>
      </c>
      <c r="E85" s="73">
        <f t="shared" si="2"/>
        <v>7175.5</v>
      </c>
      <c r="F85" s="194">
        <v>68.2</v>
      </c>
      <c r="G85" s="194">
        <v>44.6</v>
      </c>
      <c r="H85" s="73">
        <v>2702.1000000000004</v>
      </c>
      <c r="I85" s="161">
        <f t="shared" si="3"/>
        <v>112.58750000000002</v>
      </c>
    </row>
    <row r="86" spans="1:9" outlineLevel="1" x14ac:dyDescent="0.25">
      <c r="A86" s="93">
        <v>45008</v>
      </c>
      <c r="B86" s="484">
        <v>4.7</v>
      </c>
      <c r="C86" s="195">
        <v>99877.9</v>
      </c>
      <c r="D86" s="195">
        <v>92381.1</v>
      </c>
      <c r="E86" s="73">
        <f t="shared" si="2"/>
        <v>7496.7999999999884</v>
      </c>
      <c r="F86" s="195">
        <v>68.2</v>
      </c>
      <c r="G86" s="195">
        <v>44.4</v>
      </c>
      <c r="H86" s="73">
        <v>2727.0999999999995</v>
      </c>
      <c r="I86" s="161">
        <f t="shared" si="3"/>
        <v>113.62916666666665</v>
      </c>
    </row>
    <row r="87" spans="1:9" outlineLevel="1" x14ac:dyDescent="0.25">
      <c r="A87" s="93">
        <v>45009</v>
      </c>
      <c r="B87" s="488">
        <v>5.5</v>
      </c>
      <c r="C87" s="196">
        <v>99480</v>
      </c>
      <c r="D87" s="196">
        <v>92497.1</v>
      </c>
      <c r="E87" s="73">
        <f t="shared" si="2"/>
        <v>6982.8999999999942</v>
      </c>
      <c r="F87" s="196">
        <v>67.8</v>
      </c>
      <c r="G87" s="196">
        <v>44.2</v>
      </c>
      <c r="H87" s="73">
        <v>2669.0999999999995</v>
      </c>
      <c r="I87" s="161">
        <f t="shared" si="3"/>
        <v>111.21249999999998</v>
      </c>
    </row>
    <row r="88" spans="1:9" outlineLevel="1" x14ac:dyDescent="0.25">
      <c r="A88" s="93">
        <v>45010</v>
      </c>
      <c r="B88" s="484">
        <v>4.8</v>
      </c>
      <c r="C88" s="196">
        <v>99843.3</v>
      </c>
      <c r="D88" s="196">
        <v>92962.2</v>
      </c>
      <c r="E88" s="73">
        <f t="shared" si="2"/>
        <v>6881.1000000000058</v>
      </c>
      <c r="F88" s="196">
        <v>67.7</v>
      </c>
      <c r="G88" s="196">
        <v>43.7</v>
      </c>
      <c r="H88" s="73">
        <v>2708.2</v>
      </c>
      <c r="I88" s="161">
        <f t="shared" si="3"/>
        <v>112.84166666666665</v>
      </c>
    </row>
    <row r="89" spans="1:9" outlineLevel="1" x14ac:dyDescent="0.25">
      <c r="A89" s="93">
        <v>45011</v>
      </c>
      <c r="B89" s="487">
        <v>4.4000000000000004</v>
      </c>
      <c r="C89" s="196">
        <v>100033.2</v>
      </c>
      <c r="D89" s="196">
        <v>92861.6</v>
      </c>
      <c r="E89" s="73">
        <f t="shared" si="2"/>
        <v>7171.5999999999913</v>
      </c>
      <c r="F89" s="196">
        <v>67.099999999999994</v>
      </c>
      <c r="G89" s="196">
        <v>43.7</v>
      </c>
      <c r="H89" s="73">
        <v>2672.7000000000003</v>
      </c>
      <c r="I89" s="161">
        <f t="shared" si="3"/>
        <v>111.36250000000001</v>
      </c>
    </row>
    <row r="90" spans="1:9" outlineLevel="1" x14ac:dyDescent="0.25">
      <c r="A90" s="93">
        <v>45012</v>
      </c>
      <c r="B90" s="485">
        <v>5.4</v>
      </c>
      <c r="C90" s="197">
        <v>99794.6</v>
      </c>
      <c r="D90" s="197">
        <v>92984.6</v>
      </c>
      <c r="E90" s="73">
        <f t="shared" si="2"/>
        <v>6810</v>
      </c>
      <c r="F90" s="197">
        <v>67.3</v>
      </c>
      <c r="G90" s="197">
        <v>43.4</v>
      </c>
      <c r="H90" s="73">
        <v>2701.1000000000004</v>
      </c>
      <c r="I90" s="161">
        <f t="shared" si="3"/>
        <v>112.54583333333335</v>
      </c>
    </row>
    <row r="91" spans="1:9" outlineLevel="1" x14ac:dyDescent="0.25">
      <c r="A91" s="93">
        <v>45013</v>
      </c>
      <c r="B91" s="488">
        <v>4.9000000000000004</v>
      </c>
      <c r="C91" s="198">
        <v>99784.2</v>
      </c>
      <c r="D91" s="198">
        <v>92952.5</v>
      </c>
      <c r="E91" s="73">
        <f t="shared" si="2"/>
        <v>6831.6999999999971</v>
      </c>
      <c r="F91" s="198">
        <v>67.7</v>
      </c>
      <c r="G91" s="198">
        <v>43.9</v>
      </c>
      <c r="H91" s="73">
        <v>2686.9</v>
      </c>
      <c r="I91" s="161">
        <f t="shared" si="3"/>
        <v>111.95416666666667</v>
      </c>
    </row>
    <row r="92" spans="1:9" outlineLevel="1" x14ac:dyDescent="0.25">
      <c r="A92" s="93">
        <v>45014</v>
      </c>
      <c r="B92" s="488">
        <v>4.5</v>
      </c>
      <c r="C92" s="199">
        <v>100133.3</v>
      </c>
      <c r="D92" s="199">
        <v>93244.2</v>
      </c>
      <c r="E92" s="73">
        <f t="shared" si="2"/>
        <v>6889.1000000000058</v>
      </c>
      <c r="F92" s="199">
        <v>67.2</v>
      </c>
      <c r="G92" s="199">
        <v>43.8</v>
      </c>
      <c r="H92" s="73">
        <v>2660.1</v>
      </c>
      <c r="I92" s="161">
        <f t="shared" si="3"/>
        <v>110.83749999999999</v>
      </c>
    </row>
    <row r="93" spans="1:9" outlineLevel="1" x14ac:dyDescent="0.25">
      <c r="A93" s="93">
        <v>45015</v>
      </c>
      <c r="B93" s="488">
        <v>4.3</v>
      </c>
      <c r="C93" s="200">
        <v>99639.1</v>
      </c>
      <c r="D93" s="200">
        <v>93122.9</v>
      </c>
      <c r="E93" s="73">
        <f t="shared" si="2"/>
        <v>6516.2000000000116</v>
      </c>
      <c r="F93" s="200">
        <v>67.8</v>
      </c>
      <c r="G93" s="200">
        <v>43.9</v>
      </c>
      <c r="H93" s="73">
        <v>2685.7999999999997</v>
      </c>
      <c r="I93" s="161">
        <f t="shared" si="3"/>
        <v>111.90833333333332</v>
      </c>
    </row>
    <row r="94" spans="1:9" outlineLevel="1" x14ac:dyDescent="0.2">
      <c r="A94" s="93">
        <v>45016</v>
      </c>
      <c r="B94" s="488">
        <v>4.7</v>
      </c>
      <c r="C94" s="180">
        <v>99942.2</v>
      </c>
      <c r="D94" s="180">
        <v>93702.3</v>
      </c>
      <c r="E94" s="73">
        <f t="shared" si="2"/>
        <v>6239.8999999999942</v>
      </c>
      <c r="F94" s="180">
        <v>67.5</v>
      </c>
      <c r="G94" s="180">
        <v>43.8</v>
      </c>
      <c r="H94" s="73">
        <v>2656.2</v>
      </c>
      <c r="I94" s="161">
        <f t="shared" si="3"/>
        <v>110.675</v>
      </c>
    </row>
    <row r="95" spans="1:9" outlineLevel="1" x14ac:dyDescent="0.25">
      <c r="A95" s="93">
        <v>45017</v>
      </c>
      <c r="B95" s="483">
        <v>2.5</v>
      </c>
      <c r="C95" s="215">
        <v>100162.9</v>
      </c>
      <c r="D95" s="215">
        <v>93903.6</v>
      </c>
      <c r="E95" s="73">
        <f t="shared" si="2"/>
        <v>6259.2999999999884</v>
      </c>
      <c r="F95" s="215">
        <v>67</v>
      </c>
      <c r="G95" s="215">
        <v>43.5</v>
      </c>
      <c r="H95" s="73">
        <v>2639.9000000000005</v>
      </c>
      <c r="I95" s="161">
        <f t="shared" si="3"/>
        <v>109.99583333333335</v>
      </c>
    </row>
    <row r="96" spans="1:9" outlineLevel="1" x14ac:dyDescent="0.25">
      <c r="A96" s="93">
        <v>45018</v>
      </c>
      <c r="B96" s="483">
        <v>5.2</v>
      </c>
      <c r="C96" s="215">
        <v>99689.4</v>
      </c>
      <c r="D96" s="215">
        <v>92992.3</v>
      </c>
      <c r="E96" s="73">
        <f t="shared" si="2"/>
        <v>6697.0999999999913</v>
      </c>
      <c r="F96" s="215">
        <v>67.5</v>
      </c>
      <c r="G96" s="215">
        <v>43.8</v>
      </c>
      <c r="H96" s="73">
        <v>2671.5</v>
      </c>
      <c r="I96" s="161">
        <f t="shared" si="3"/>
        <v>111.3125</v>
      </c>
    </row>
    <row r="97" spans="1:9" outlineLevel="1" x14ac:dyDescent="0.25">
      <c r="A97" s="93">
        <v>45019</v>
      </c>
      <c r="B97" s="484">
        <v>8.4</v>
      </c>
      <c r="C97" s="216">
        <v>98711.1</v>
      </c>
      <c r="D97" s="216">
        <v>92369.1</v>
      </c>
      <c r="E97" s="73">
        <f t="shared" si="2"/>
        <v>6342</v>
      </c>
      <c r="F97" s="216">
        <v>68.099999999999994</v>
      </c>
      <c r="G97" s="216">
        <v>44.6</v>
      </c>
      <c r="H97" s="73">
        <v>2611.5</v>
      </c>
      <c r="I97" s="161">
        <f t="shared" si="3"/>
        <v>108.8125</v>
      </c>
    </row>
    <row r="98" spans="1:9" outlineLevel="1" x14ac:dyDescent="0.25">
      <c r="A98" s="93">
        <v>45020</v>
      </c>
      <c r="B98" s="483">
        <v>9.3000000000000007</v>
      </c>
      <c r="C98" s="217">
        <v>98352.1</v>
      </c>
      <c r="D98" s="217">
        <v>92016.6</v>
      </c>
      <c r="E98" s="73">
        <f t="shared" si="2"/>
        <v>6335.5</v>
      </c>
      <c r="F98" s="217">
        <v>67.7</v>
      </c>
      <c r="G98" s="217">
        <v>44.9</v>
      </c>
      <c r="H98" s="73">
        <v>2546.8000000000002</v>
      </c>
      <c r="I98" s="161">
        <f t="shared" si="3"/>
        <v>106.11666666666667</v>
      </c>
    </row>
    <row r="99" spans="1:9" outlineLevel="1" x14ac:dyDescent="0.25">
      <c r="A99" s="93">
        <v>45021</v>
      </c>
      <c r="B99" s="484">
        <v>5.8</v>
      </c>
      <c r="C99" s="218">
        <v>98209.600000000006</v>
      </c>
      <c r="D99" s="218">
        <v>91571.8</v>
      </c>
      <c r="E99" s="73">
        <f t="shared" si="2"/>
        <v>6637.8000000000029</v>
      </c>
      <c r="F99" s="218">
        <v>67.900000000000006</v>
      </c>
      <c r="G99" s="218">
        <v>45.4</v>
      </c>
      <c r="H99" s="73">
        <v>2529.3999999999996</v>
      </c>
      <c r="I99" s="161">
        <f t="shared" si="3"/>
        <v>105.39166666666665</v>
      </c>
    </row>
    <row r="100" spans="1:9" outlineLevel="1" x14ac:dyDescent="0.25">
      <c r="A100" s="93">
        <v>45022</v>
      </c>
      <c r="B100" s="484">
        <v>6.1</v>
      </c>
      <c r="C100" s="219">
        <v>98122.2</v>
      </c>
      <c r="D100" s="219">
        <v>91674.1</v>
      </c>
      <c r="E100" s="73">
        <f t="shared" si="2"/>
        <v>6448.0999999999913</v>
      </c>
      <c r="F100" s="219">
        <v>67.5</v>
      </c>
      <c r="G100" s="219">
        <v>45</v>
      </c>
      <c r="H100" s="73">
        <v>2515</v>
      </c>
      <c r="I100" s="161">
        <f t="shared" si="3"/>
        <v>104.79166666666667</v>
      </c>
    </row>
    <row r="101" spans="1:9" outlineLevel="1" x14ac:dyDescent="0.25">
      <c r="A101" s="93">
        <v>45023</v>
      </c>
      <c r="B101" s="484">
        <v>4.4000000000000004</v>
      </c>
      <c r="C101" s="220">
        <v>98310.1</v>
      </c>
      <c r="D101" s="220">
        <v>92135.7</v>
      </c>
      <c r="E101" s="73">
        <f t="shared" si="2"/>
        <v>6174.4000000000087</v>
      </c>
      <c r="F101" s="220">
        <v>67.2</v>
      </c>
      <c r="G101" s="220">
        <v>44.4</v>
      </c>
      <c r="H101" s="73">
        <v>2522.2000000000007</v>
      </c>
      <c r="I101" s="161">
        <f t="shared" si="3"/>
        <v>105.0916666666667</v>
      </c>
    </row>
    <row r="102" spans="1:9" outlineLevel="1" x14ac:dyDescent="0.25">
      <c r="A102" s="93">
        <v>45024</v>
      </c>
      <c r="B102" s="484">
        <v>5.2</v>
      </c>
      <c r="C102" s="220">
        <v>98235.9</v>
      </c>
      <c r="D102" s="220">
        <v>91994.5</v>
      </c>
      <c r="E102" s="73">
        <f t="shared" si="2"/>
        <v>6241.3999999999942</v>
      </c>
      <c r="F102" s="220">
        <v>67.5</v>
      </c>
      <c r="G102" s="220">
        <v>44.5</v>
      </c>
      <c r="H102" s="73">
        <v>2553.5</v>
      </c>
      <c r="I102" s="161">
        <f t="shared" si="3"/>
        <v>106.39583333333333</v>
      </c>
    </row>
    <row r="103" spans="1:9" outlineLevel="1" x14ac:dyDescent="0.25">
      <c r="A103" s="93">
        <v>45025</v>
      </c>
      <c r="B103" s="484">
        <v>6</v>
      </c>
      <c r="C103" s="220">
        <v>97910.5</v>
      </c>
      <c r="D103" s="220">
        <v>91375.5</v>
      </c>
      <c r="E103" s="73">
        <f t="shared" si="2"/>
        <v>6535</v>
      </c>
      <c r="F103" s="220">
        <v>67.900000000000006</v>
      </c>
      <c r="G103" s="220">
        <v>45.1</v>
      </c>
      <c r="H103" s="73">
        <v>2546.5</v>
      </c>
      <c r="I103" s="161">
        <f t="shared" si="3"/>
        <v>106.10416666666667</v>
      </c>
    </row>
    <row r="104" spans="1:9" outlineLevel="1" x14ac:dyDescent="0.25">
      <c r="A104" s="93">
        <v>45026</v>
      </c>
      <c r="B104" s="484">
        <v>7.1</v>
      </c>
      <c r="C104" s="221">
        <v>97230.399999999994</v>
      </c>
      <c r="D104" s="221">
        <v>90958.5</v>
      </c>
      <c r="E104" s="73">
        <f t="shared" si="2"/>
        <v>6271.8999999999942</v>
      </c>
      <c r="F104" s="221">
        <v>68</v>
      </c>
      <c r="G104" s="221">
        <v>45.6</v>
      </c>
      <c r="H104" s="73">
        <v>2487.1999999999998</v>
      </c>
      <c r="I104" s="161">
        <f t="shared" si="3"/>
        <v>103.63333333333333</v>
      </c>
    </row>
    <row r="105" spans="1:9" outlineLevel="1" x14ac:dyDescent="0.25">
      <c r="A105" s="93">
        <v>45027</v>
      </c>
      <c r="B105" s="483">
        <v>5.7</v>
      </c>
      <c r="C105" s="222">
        <v>97568.6</v>
      </c>
      <c r="D105" s="222">
        <v>91236.3</v>
      </c>
      <c r="E105" s="73">
        <f t="shared" si="2"/>
        <v>6332.3000000000029</v>
      </c>
      <c r="F105" s="222">
        <v>66.900000000000006</v>
      </c>
      <c r="G105" s="222">
        <v>45.1</v>
      </c>
      <c r="H105" s="73">
        <v>2419.6999999999998</v>
      </c>
      <c r="I105" s="161">
        <f t="shared" si="3"/>
        <v>100.82083333333333</v>
      </c>
    </row>
    <row r="106" spans="1:9" outlineLevel="1" x14ac:dyDescent="0.2">
      <c r="A106" s="93">
        <v>45028</v>
      </c>
      <c r="B106" s="484">
        <v>7.9</v>
      </c>
      <c r="C106" s="223">
        <v>96811.8</v>
      </c>
      <c r="D106" s="223">
        <v>90550.3</v>
      </c>
      <c r="E106" s="73">
        <f t="shared" si="2"/>
        <v>6261.5</v>
      </c>
      <c r="F106" s="223">
        <v>67.7</v>
      </c>
      <c r="G106" s="223">
        <v>45.6</v>
      </c>
      <c r="H106" s="73">
        <v>2443</v>
      </c>
      <c r="I106" s="161">
        <f t="shared" si="3"/>
        <v>101.79166666666667</v>
      </c>
    </row>
    <row r="107" spans="1:9" outlineLevel="1" x14ac:dyDescent="0.2">
      <c r="A107" s="93">
        <v>45029</v>
      </c>
      <c r="B107" s="484">
        <v>7.8</v>
      </c>
      <c r="C107" s="223">
        <v>95636.800000000003</v>
      </c>
      <c r="D107" s="223">
        <v>89132.2</v>
      </c>
      <c r="E107" s="73">
        <f t="shared" si="2"/>
        <v>6504.6000000000058</v>
      </c>
      <c r="F107" s="223">
        <v>68.400000000000006</v>
      </c>
      <c r="G107" s="223">
        <v>45.9</v>
      </c>
      <c r="H107" s="73">
        <v>2464.6000000000004</v>
      </c>
      <c r="I107" s="161">
        <f t="shared" si="3"/>
        <v>102.69166666666668</v>
      </c>
    </row>
    <row r="108" spans="1:9" outlineLevel="1" x14ac:dyDescent="0.2">
      <c r="A108" s="93">
        <v>45030</v>
      </c>
      <c r="B108" s="484">
        <v>2.5</v>
      </c>
      <c r="C108" s="223">
        <v>97293.7</v>
      </c>
      <c r="D108" s="223">
        <v>91037.7</v>
      </c>
      <c r="E108" s="73">
        <f t="shared" si="2"/>
        <v>6256</v>
      </c>
      <c r="F108" s="223">
        <v>66.900000000000006</v>
      </c>
      <c r="G108" s="223">
        <v>44.8</v>
      </c>
      <c r="H108" s="73">
        <v>2444.2999999999997</v>
      </c>
      <c r="I108" s="161">
        <f t="shared" si="3"/>
        <v>101.84583333333332</v>
      </c>
    </row>
    <row r="109" spans="1:9" outlineLevel="1" x14ac:dyDescent="0.2">
      <c r="A109" s="93">
        <v>45031</v>
      </c>
      <c r="B109" s="484">
        <v>2.7</v>
      </c>
      <c r="C109" s="223">
        <v>97639.7</v>
      </c>
      <c r="D109" s="223">
        <v>91339.199999999997</v>
      </c>
      <c r="E109" s="73">
        <f t="shared" si="2"/>
        <v>6300.5</v>
      </c>
      <c r="F109" s="223">
        <v>66.900000000000006</v>
      </c>
      <c r="G109" s="223">
        <v>44.3</v>
      </c>
      <c r="H109" s="73">
        <v>2497.7000000000003</v>
      </c>
      <c r="I109" s="161">
        <f t="shared" si="3"/>
        <v>104.07083333333334</v>
      </c>
    </row>
    <row r="110" spans="1:9" outlineLevel="1" x14ac:dyDescent="0.2">
      <c r="A110" s="93">
        <v>45032</v>
      </c>
      <c r="B110" s="484">
        <v>4.5999999999999996</v>
      </c>
      <c r="C110" s="223">
        <v>96495.7</v>
      </c>
      <c r="D110" s="223">
        <v>90448.5</v>
      </c>
      <c r="E110" s="73">
        <f t="shared" si="2"/>
        <v>6047.1999999999971</v>
      </c>
      <c r="F110" s="223">
        <v>67.900000000000006</v>
      </c>
      <c r="G110" s="223">
        <v>45.1</v>
      </c>
      <c r="H110" s="73">
        <v>2485.9999999999995</v>
      </c>
      <c r="I110" s="161">
        <f t="shared" si="3"/>
        <v>103.58333333333331</v>
      </c>
    </row>
    <row r="111" spans="1:9" outlineLevel="1" x14ac:dyDescent="0.2">
      <c r="A111" s="93">
        <v>45033</v>
      </c>
      <c r="B111" s="484">
        <v>7.3</v>
      </c>
      <c r="C111" s="223">
        <v>95790.399999999994</v>
      </c>
      <c r="D111" s="223">
        <v>89679.2</v>
      </c>
      <c r="E111" s="73">
        <f t="shared" si="2"/>
        <v>6111.1999999999971</v>
      </c>
      <c r="F111" s="223">
        <v>68.099999999999994</v>
      </c>
      <c r="G111" s="223">
        <v>45.7</v>
      </c>
      <c r="H111" s="73">
        <v>2442.6999999999998</v>
      </c>
      <c r="I111" s="161">
        <f t="shared" si="3"/>
        <v>101.77916666666665</v>
      </c>
    </row>
    <row r="112" spans="1:9" outlineLevel="1" x14ac:dyDescent="0.25">
      <c r="A112" s="93">
        <v>45034</v>
      </c>
      <c r="B112" s="484">
        <v>9.9</v>
      </c>
      <c r="C112" s="224">
        <v>95476.4</v>
      </c>
      <c r="D112" s="224">
        <v>89281.3</v>
      </c>
      <c r="E112" s="73">
        <f t="shared" si="2"/>
        <v>6195.0999999999913</v>
      </c>
      <c r="F112" s="224">
        <v>67.900000000000006</v>
      </c>
      <c r="G112" s="224">
        <v>46.1</v>
      </c>
      <c r="H112" s="73">
        <v>2386.6999999999998</v>
      </c>
      <c r="I112" s="161">
        <f t="shared" si="3"/>
        <v>99.445833333333326</v>
      </c>
    </row>
    <row r="113" spans="1:9" outlineLevel="1" x14ac:dyDescent="0.2">
      <c r="A113" s="93">
        <v>45035</v>
      </c>
      <c r="B113" s="484">
        <v>8.6999999999999993</v>
      </c>
      <c r="C113" s="223">
        <v>95401.1</v>
      </c>
      <c r="D113" s="223">
        <v>89201.8</v>
      </c>
      <c r="E113" s="73">
        <f t="shared" si="2"/>
        <v>6199.3000000000029</v>
      </c>
      <c r="F113" s="223">
        <v>67.5</v>
      </c>
      <c r="G113" s="223">
        <v>46.1</v>
      </c>
      <c r="H113" s="73">
        <v>2345.3999999999996</v>
      </c>
      <c r="I113" s="161">
        <f t="shared" si="3"/>
        <v>97.72499999999998</v>
      </c>
    </row>
    <row r="114" spans="1:9" outlineLevel="1" x14ac:dyDescent="0.25">
      <c r="A114" s="93">
        <v>45036</v>
      </c>
      <c r="B114" s="484">
        <v>8.6999999999999993</v>
      </c>
      <c r="C114" s="225">
        <v>95176.1</v>
      </c>
      <c r="D114" s="225">
        <v>89009.7</v>
      </c>
      <c r="E114" s="73">
        <f t="shared" si="2"/>
        <v>6166.4000000000087</v>
      </c>
      <c r="F114" s="225">
        <v>67.8</v>
      </c>
      <c r="G114" s="225">
        <v>46.3</v>
      </c>
      <c r="H114" s="73">
        <v>2341.6999999999998</v>
      </c>
      <c r="I114" s="161">
        <f t="shared" si="3"/>
        <v>97.570833333333326</v>
      </c>
    </row>
    <row r="115" spans="1:9" outlineLevel="1" x14ac:dyDescent="0.25">
      <c r="A115" s="93">
        <v>45037</v>
      </c>
      <c r="B115" s="484">
        <v>9.1999999999999993</v>
      </c>
      <c r="C115" s="226">
        <v>95379.3</v>
      </c>
      <c r="D115" s="226">
        <v>89260.7</v>
      </c>
      <c r="E115" s="73">
        <f t="shared" si="2"/>
        <v>6118.6000000000058</v>
      </c>
      <c r="F115" s="226">
        <v>66.400000000000006</v>
      </c>
      <c r="G115" s="226">
        <v>46.1</v>
      </c>
      <c r="H115" s="73">
        <v>2227.5</v>
      </c>
      <c r="I115" s="161">
        <f t="shared" si="3"/>
        <v>92.8125</v>
      </c>
    </row>
    <row r="116" spans="1:9" outlineLevel="1" x14ac:dyDescent="0.25">
      <c r="A116" s="93">
        <v>45038</v>
      </c>
      <c r="B116" s="484">
        <v>9.1</v>
      </c>
      <c r="C116" s="226">
        <v>95047.3</v>
      </c>
      <c r="D116" s="226">
        <v>89116.1</v>
      </c>
      <c r="E116" s="73">
        <f t="shared" si="2"/>
        <v>5931.1999999999971</v>
      </c>
      <c r="F116" s="226">
        <v>67.099999999999994</v>
      </c>
      <c r="G116" s="226">
        <v>46.3</v>
      </c>
      <c r="H116" s="73">
        <v>2271.9000000000005</v>
      </c>
      <c r="I116" s="161">
        <f t="shared" si="3"/>
        <v>94.662500000000023</v>
      </c>
    </row>
    <row r="117" spans="1:9" outlineLevel="1" x14ac:dyDescent="0.25">
      <c r="A117" s="93">
        <v>45039</v>
      </c>
      <c r="B117" s="484">
        <v>10.4</v>
      </c>
      <c r="C117" s="226">
        <v>94856.6</v>
      </c>
      <c r="D117" s="226">
        <v>88577.7</v>
      </c>
      <c r="E117" s="73">
        <f t="shared" si="2"/>
        <v>6278.9000000000087</v>
      </c>
      <c r="F117" s="226">
        <v>68.099999999999994</v>
      </c>
      <c r="G117" s="226">
        <v>46.8</v>
      </c>
      <c r="H117" s="73">
        <v>2326.6000000000004</v>
      </c>
      <c r="I117" s="161">
        <f t="shared" si="3"/>
        <v>96.941666666666677</v>
      </c>
    </row>
    <row r="118" spans="1:9" outlineLevel="1" x14ac:dyDescent="0.25">
      <c r="A118" s="93">
        <v>45040</v>
      </c>
      <c r="B118" s="484">
        <v>13.1</v>
      </c>
      <c r="C118" s="227">
        <v>93223.6</v>
      </c>
      <c r="D118" s="227">
        <v>87223.9</v>
      </c>
      <c r="E118" s="73">
        <f t="shared" si="2"/>
        <v>5999.7000000000116</v>
      </c>
      <c r="F118" s="227">
        <v>68.8</v>
      </c>
      <c r="G118" s="227">
        <v>47.7</v>
      </c>
      <c r="H118" s="73">
        <v>2261.8999999999996</v>
      </c>
      <c r="I118" s="161">
        <f t="shared" si="3"/>
        <v>94.245833333333323</v>
      </c>
    </row>
    <row r="119" spans="1:9" outlineLevel="1" x14ac:dyDescent="0.25">
      <c r="A119" s="93">
        <v>45041</v>
      </c>
      <c r="B119" s="484">
        <v>13.8</v>
      </c>
      <c r="C119" s="228">
        <v>81716.3</v>
      </c>
      <c r="D119" s="228">
        <v>76084.5</v>
      </c>
      <c r="E119" s="73">
        <f t="shared" si="2"/>
        <v>5631.8000000000029</v>
      </c>
      <c r="F119" s="228">
        <v>69.099999999999994</v>
      </c>
      <c r="G119" s="228">
        <v>49.3</v>
      </c>
      <c r="H119" s="73">
        <v>1920.2000000000003</v>
      </c>
      <c r="I119" s="161">
        <f t="shared" si="3"/>
        <v>80.00833333333334</v>
      </c>
    </row>
    <row r="120" spans="1:9" outlineLevel="1" x14ac:dyDescent="0.25">
      <c r="A120" s="93">
        <v>45042</v>
      </c>
      <c r="B120" s="484">
        <v>11.8</v>
      </c>
      <c r="C120" s="229">
        <v>54379.199999999997</v>
      </c>
      <c r="D120" s="229">
        <v>49258.6</v>
      </c>
      <c r="E120" s="73">
        <f t="shared" si="2"/>
        <v>5120.5999999999985</v>
      </c>
      <c r="F120" s="229">
        <v>71.099999999999994</v>
      </c>
      <c r="G120" s="229">
        <v>57.4</v>
      </c>
      <c r="H120" s="73">
        <v>1053.5</v>
      </c>
      <c r="I120" s="161">
        <f t="shared" si="3"/>
        <v>43.895833333333336</v>
      </c>
    </row>
    <row r="121" spans="1:9" outlineLevel="1" x14ac:dyDescent="0.25">
      <c r="A121" s="93">
        <v>45043</v>
      </c>
      <c r="B121" s="483">
        <v>13.8</v>
      </c>
      <c r="C121" s="230">
        <v>830.8</v>
      </c>
      <c r="D121" s="230">
        <v>711.2</v>
      </c>
      <c r="E121" s="73">
        <f t="shared" si="2"/>
        <v>119.59999999999991</v>
      </c>
      <c r="F121" s="230">
        <v>71.099999999999994</v>
      </c>
      <c r="G121" s="230">
        <v>58.2</v>
      </c>
      <c r="H121" s="73">
        <v>18.300000000000004</v>
      </c>
      <c r="I121" s="161">
        <f t="shared" si="3"/>
        <v>0.76250000000000018</v>
      </c>
    </row>
    <row r="122" spans="1:9" outlineLevel="1" x14ac:dyDescent="0.25">
      <c r="A122" s="93">
        <v>45044</v>
      </c>
      <c r="B122" s="484">
        <v>14.8</v>
      </c>
      <c r="C122" s="231">
        <v>0</v>
      </c>
      <c r="D122" s="231">
        <v>0</v>
      </c>
      <c r="E122" s="73">
        <f t="shared" si="2"/>
        <v>0</v>
      </c>
      <c r="F122" s="231">
        <v>63.1</v>
      </c>
      <c r="G122" s="231">
        <v>53.8</v>
      </c>
      <c r="H122" s="73">
        <v>0</v>
      </c>
      <c r="I122" s="161">
        <f t="shared" si="3"/>
        <v>0</v>
      </c>
    </row>
    <row r="123" spans="1:9" outlineLevel="1" x14ac:dyDescent="0.25">
      <c r="A123" s="93">
        <v>45045</v>
      </c>
      <c r="B123" s="484">
        <v>7.2</v>
      </c>
      <c r="C123" s="231">
        <v>0</v>
      </c>
      <c r="D123" s="231">
        <v>0</v>
      </c>
      <c r="E123" s="73">
        <f t="shared" si="2"/>
        <v>0</v>
      </c>
      <c r="F123" s="231">
        <v>62.6</v>
      </c>
      <c r="G123" s="231">
        <v>50</v>
      </c>
      <c r="H123" s="73">
        <v>0</v>
      </c>
      <c r="I123" s="161">
        <f t="shared" si="3"/>
        <v>0</v>
      </c>
    </row>
    <row r="124" spans="1:9" outlineLevel="1" x14ac:dyDescent="0.25">
      <c r="A124" s="93">
        <v>45046</v>
      </c>
      <c r="B124" s="484">
        <v>5.9</v>
      </c>
      <c r="C124" s="231">
        <v>0</v>
      </c>
      <c r="D124" s="231">
        <v>0</v>
      </c>
      <c r="E124" s="73">
        <f t="shared" si="2"/>
        <v>0</v>
      </c>
      <c r="F124" s="231">
        <v>62</v>
      </c>
      <c r="G124" s="231">
        <v>47</v>
      </c>
      <c r="H124" s="73">
        <v>0</v>
      </c>
      <c r="I124" s="161">
        <f t="shared" si="3"/>
        <v>0</v>
      </c>
    </row>
    <row r="125" spans="1:9" outlineLevel="1" x14ac:dyDescent="0.25">
      <c r="A125" s="93">
        <v>45047</v>
      </c>
      <c r="B125" s="483">
        <v>7.6</v>
      </c>
      <c r="C125" s="231">
        <v>0</v>
      </c>
      <c r="D125" s="73">
        <v>0</v>
      </c>
      <c r="E125" s="73">
        <f t="shared" si="2"/>
        <v>0</v>
      </c>
      <c r="F125" s="73">
        <v>61</v>
      </c>
      <c r="G125" s="73">
        <v>43.7</v>
      </c>
      <c r="H125" s="73">
        <v>0</v>
      </c>
      <c r="I125" s="161">
        <f t="shared" si="3"/>
        <v>0</v>
      </c>
    </row>
    <row r="126" spans="1:9" outlineLevel="1" x14ac:dyDescent="0.25">
      <c r="A126" s="93">
        <v>45048</v>
      </c>
      <c r="B126" s="483">
        <v>8.5</v>
      </c>
      <c r="C126" s="250">
        <v>0</v>
      </c>
      <c r="D126" s="73">
        <v>0</v>
      </c>
      <c r="E126" s="73">
        <f t="shared" si="2"/>
        <v>0</v>
      </c>
      <c r="F126" s="73">
        <v>60.5</v>
      </c>
      <c r="G126" s="73">
        <v>41.1</v>
      </c>
      <c r="H126" s="73">
        <v>0</v>
      </c>
      <c r="I126" s="161">
        <f t="shared" si="3"/>
        <v>0</v>
      </c>
    </row>
    <row r="127" spans="1:9" outlineLevel="1" x14ac:dyDescent="0.25">
      <c r="A127" s="93">
        <v>45049</v>
      </c>
      <c r="B127" s="484">
        <v>8.8000000000000007</v>
      </c>
      <c r="C127" s="251">
        <v>0</v>
      </c>
      <c r="D127" s="73">
        <v>0</v>
      </c>
      <c r="E127" s="73">
        <f t="shared" si="2"/>
        <v>0</v>
      </c>
      <c r="F127" s="73">
        <v>60.6</v>
      </c>
      <c r="G127" s="73">
        <v>40.5</v>
      </c>
      <c r="H127" s="73">
        <v>0</v>
      </c>
      <c r="I127" s="161">
        <f t="shared" si="3"/>
        <v>0</v>
      </c>
    </row>
    <row r="128" spans="1:9" outlineLevel="1" x14ac:dyDescent="0.25">
      <c r="A128" s="93">
        <v>45050</v>
      </c>
      <c r="B128" s="483">
        <v>9.1</v>
      </c>
      <c r="C128" s="252">
        <v>0</v>
      </c>
      <c r="D128" s="73">
        <v>0</v>
      </c>
      <c r="E128" s="73">
        <f t="shared" si="2"/>
        <v>0</v>
      </c>
      <c r="F128" s="73">
        <v>61.7</v>
      </c>
      <c r="G128" s="73">
        <v>40.5</v>
      </c>
      <c r="H128" s="73">
        <v>0</v>
      </c>
      <c r="I128" s="161">
        <f t="shared" si="3"/>
        <v>0</v>
      </c>
    </row>
    <row r="129" spans="1:9" outlineLevel="1" x14ac:dyDescent="0.25">
      <c r="A129" s="93">
        <v>45051</v>
      </c>
      <c r="B129" s="484">
        <v>7.3</v>
      </c>
      <c r="C129" s="252">
        <v>0</v>
      </c>
      <c r="D129" s="73">
        <v>0</v>
      </c>
      <c r="E129" s="73">
        <f t="shared" si="2"/>
        <v>0</v>
      </c>
      <c r="F129" s="73">
        <v>62.9</v>
      </c>
      <c r="G129" s="73">
        <v>42.4</v>
      </c>
      <c r="H129" s="73">
        <v>0</v>
      </c>
      <c r="I129" s="161">
        <f t="shared" si="3"/>
        <v>0</v>
      </c>
    </row>
    <row r="130" spans="1:9" outlineLevel="1" x14ac:dyDescent="0.25">
      <c r="A130" s="93">
        <v>45052</v>
      </c>
      <c r="B130" s="484">
        <v>2.2999999999999998</v>
      </c>
      <c r="C130" s="252">
        <v>0</v>
      </c>
      <c r="D130" s="73">
        <v>0</v>
      </c>
      <c r="E130" s="73">
        <f t="shared" si="2"/>
        <v>0</v>
      </c>
      <c r="F130" s="73">
        <v>62.2</v>
      </c>
      <c r="G130" s="73">
        <v>43</v>
      </c>
      <c r="H130" s="73">
        <v>0</v>
      </c>
      <c r="I130" s="161">
        <f t="shared" si="3"/>
        <v>0</v>
      </c>
    </row>
    <row r="131" spans="1:9" outlineLevel="1" x14ac:dyDescent="0.25">
      <c r="A131" s="93">
        <v>45053</v>
      </c>
      <c r="B131" s="484">
        <v>2.8</v>
      </c>
      <c r="C131" s="252">
        <v>0</v>
      </c>
      <c r="D131" s="73">
        <v>0</v>
      </c>
      <c r="E131" s="73">
        <f t="shared" si="2"/>
        <v>0</v>
      </c>
      <c r="F131" s="73">
        <v>60.2</v>
      </c>
      <c r="G131" s="73">
        <v>42</v>
      </c>
      <c r="H131" s="73">
        <v>0</v>
      </c>
      <c r="I131" s="161">
        <f t="shared" si="3"/>
        <v>0</v>
      </c>
    </row>
    <row r="132" spans="1:9" outlineLevel="1" x14ac:dyDescent="0.25">
      <c r="A132" s="93">
        <v>45054</v>
      </c>
      <c r="B132" s="484">
        <v>5.5</v>
      </c>
      <c r="C132" s="252">
        <v>0</v>
      </c>
      <c r="D132" s="73">
        <v>0</v>
      </c>
      <c r="E132" s="73">
        <f t="shared" si="2"/>
        <v>0</v>
      </c>
      <c r="F132" s="73">
        <v>60.6</v>
      </c>
      <c r="G132" s="73">
        <v>41.5</v>
      </c>
      <c r="H132" s="73">
        <v>0</v>
      </c>
      <c r="I132" s="161">
        <f t="shared" si="3"/>
        <v>0</v>
      </c>
    </row>
    <row r="133" spans="1:9" outlineLevel="1" x14ac:dyDescent="0.25">
      <c r="A133" s="93">
        <v>45055</v>
      </c>
      <c r="B133" s="484">
        <v>7.6</v>
      </c>
      <c r="C133" s="252">
        <v>0</v>
      </c>
      <c r="D133" s="73">
        <v>0</v>
      </c>
      <c r="E133" s="73">
        <f t="shared" si="2"/>
        <v>0</v>
      </c>
      <c r="F133" s="73">
        <v>61.6</v>
      </c>
      <c r="G133" s="73">
        <v>42</v>
      </c>
      <c r="H133" s="73">
        <v>0</v>
      </c>
      <c r="I133" s="161">
        <f t="shared" si="3"/>
        <v>0</v>
      </c>
    </row>
    <row r="134" spans="1:9" outlineLevel="1" x14ac:dyDescent="0.25">
      <c r="A134" s="93">
        <v>45056</v>
      </c>
      <c r="B134" s="484">
        <v>11.1</v>
      </c>
      <c r="C134" s="253">
        <v>35350.400000000001</v>
      </c>
      <c r="D134" s="73">
        <v>28580.7</v>
      </c>
      <c r="E134" s="73">
        <f t="shared" ref="E134:E197" si="4">C134-D134</f>
        <v>6769.7000000000007</v>
      </c>
      <c r="F134" s="73">
        <v>70.3</v>
      </c>
      <c r="G134" s="73">
        <v>51.3</v>
      </c>
      <c r="H134" s="73">
        <v>1021.5999999999999</v>
      </c>
      <c r="I134" s="161">
        <f t="shared" ref="I134:I197" si="5">H134/24</f>
        <v>42.566666666666663</v>
      </c>
    </row>
    <row r="135" spans="1:9" outlineLevel="1" x14ac:dyDescent="0.25">
      <c r="A135" s="93">
        <v>45057</v>
      </c>
      <c r="B135" s="483">
        <v>12.8</v>
      </c>
      <c r="C135" s="254">
        <v>68309.2</v>
      </c>
      <c r="D135" s="73">
        <v>60681</v>
      </c>
      <c r="E135" s="73">
        <f t="shared" si="4"/>
        <v>7628.1999999999971</v>
      </c>
      <c r="F135" s="73">
        <v>71.2</v>
      </c>
      <c r="G135" s="73">
        <v>57.4</v>
      </c>
      <c r="H135" s="73">
        <v>1384.4000000000005</v>
      </c>
      <c r="I135" s="161">
        <f t="shared" si="5"/>
        <v>57.683333333333358</v>
      </c>
    </row>
    <row r="136" spans="1:9" outlineLevel="1" x14ac:dyDescent="0.25">
      <c r="A136" s="93">
        <v>45058</v>
      </c>
      <c r="B136" s="484">
        <v>14</v>
      </c>
      <c r="C136" s="255">
        <v>69296.899999999994</v>
      </c>
      <c r="D136" s="73">
        <v>59846.2</v>
      </c>
      <c r="E136" s="73">
        <f t="shared" si="4"/>
        <v>9450.6999999999971</v>
      </c>
      <c r="F136" s="73">
        <v>70.900000000000006</v>
      </c>
      <c r="G136" s="73">
        <v>57.9</v>
      </c>
      <c r="H136" s="73">
        <v>1463.6000000000004</v>
      </c>
      <c r="I136" s="161">
        <f t="shared" si="5"/>
        <v>60.983333333333348</v>
      </c>
    </row>
    <row r="137" spans="1:9" outlineLevel="1" x14ac:dyDescent="0.25">
      <c r="A137" s="93">
        <v>45059</v>
      </c>
      <c r="B137" s="484">
        <v>14.8</v>
      </c>
      <c r="C137" s="255">
        <v>69212.399999999994</v>
      </c>
      <c r="D137" s="73">
        <v>60269.7</v>
      </c>
      <c r="E137" s="73">
        <f t="shared" si="4"/>
        <v>8942.6999999999971</v>
      </c>
      <c r="F137" s="73">
        <v>70.5</v>
      </c>
      <c r="G137" s="73">
        <v>58</v>
      </c>
      <c r="H137" s="73">
        <v>1391.7000000000003</v>
      </c>
      <c r="I137" s="161">
        <f t="shared" si="5"/>
        <v>57.987500000000011</v>
      </c>
    </row>
    <row r="138" spans="1:9" outlineLevel="1" x14ac:dyDescent="0.25">
      <c r="A138" s="93">
        <v>45060</v>
      </c>
      <c r="B138" s="484">
        <v>11.5</v>
      </c>
      <c r="C138" s="255">
        <v>69173.8</v>
      </c>
      <c r="D138" s="73">
        <v>60259.5</v>
      </c>
      <c r="E138" s="73">
        <f t="shared" si="4"/>
        <v>8914.3000000000029</v>
      </c>
      <c r="F138" s="73">
        <v>71.099999999999994</v>
      </c>
      <c r="G138" s="73">
        <v>58</v>
      </c>
      <c r="H138" s="73">
        <v>1427.6000000000004</v>
      </c>
      <c r="I138" s="161">
        <f t="shared" si="5"/>
        <v>59.483333333333348</v>
      </c>
    </row>
    <row r="139" spans="1:9" outlineLevel="1" x14ac:dyDescent="0.25">
      <c r="A139" s="93">
        <v>45061</v>
      </c>
      <c r="B139" s="484">
        <v>12.6</v>
      </c>
      <c r="C139" s="256">
        <v>68195.899999999994</v>
      </c>
      <c r="D139" s="73">
        <v>59132.4</v>
      </c>
      <c r="E139" s="73">
        <f t="shared" si="4"/>
        <v>9063.4999999999927</v>
      </c>
      <c r="F139" s="73">
        <v>70.8</v>
      </c>
      <c r="G139" s="73">
        <v>58</v>
      </c>
      <c r="H139" s="73">
        <v>1408.8000000000002</v>
      </c>
      <c r="I139" s="161">
        <f t="shared" si="5"/>
        <v>58.70000000000001</v>
      </c>
    </row>
    <row r="140" spans="1:9" outlineLevel="1" x14ac:dyDescent="0.25">
      <c r="A140" s="93">
        <v>45062</v>
      </c>
      <c r="B140" s="484">
        <v>13.9</v>
      </c>
      <c r="C140" s="257">
        <v>69173.8</v>
      </c>
      <c r="D140" s="73">
        <v>59176.2</v>
      </c>
      <c r="E140" s="73">
        <f t="shared" si="4"/>
        <v>9997.6000000000058</v>
      </c>
      <c r="F140" s="73">
        <v>70</v>
      </c>
      <c r="G140" s="73">
        <v>58.5</v>
      </c>
      <c r="H140" s="73">
        <v>1389.6</v>
      </c>
      <c r="I140" s="161">
        <f t="shared" si="5"/>
        <v>57.9</v>
      </c>
    </row>
    <row r="141" spans="1:9" outlineLevel="1" x14ac:dyDescent="0.25">
      <c r="A141" s="93">
        <v>45063</v>
      </c>
      <c r="B141" s="484">
        <v>16</v>
      </c>
      <c r="C141" s="258">
        <v>69529.100000000006</v>
      </c>
      <c r="D141" s="73">
        <v>60039.1</v>
      </c>
      <c r="E141" s="73">
        <f t="shared" si="4"/>
        <v>9490.0000000000073</v>
      </c>
      <c r="F141" s="73">
        <v>70.599999999999994</v>
      </c>
      <c r="G141" s="73">
        <v>58.3</v>
      </c>
      <c r="H141" s="73">
        <v>1415.9</v>
      </c>
      <c r="I141" s="161">
        <f t="shared" si="5"/>
        <v>58.995833333333337</v>
      </c>
    </row>
    <row r="142" spans="1:9" outlineLevel="1" x14ac:dyDescent="0.25">
      <c r="A142" s="93">
        <v>45064</v>
      </c>
      <c r="B142" s="484">
        <v>17.899999999999999</v>
      </c>
      <c r="C142" s="259">
        <v>68782</v>
      </c>
      <c r="D142" s="73">
        <v>59684.4</v>
      </c>
      <c r="E142" s="73">
        <f t="shared" si="4"/>
        <v>9097.5999999999985</v>
      </c>
      <c r="F142" s="73">
        <v>72.599999999999994</v>
      </c>
      <c r="G142" s="73">
        <v>60.1</v>
      </c>
      <c r="H142" s="73">
        <v>1422.1999999999998</v>
      </c>
      <c r="I142" s="161">
        <f t="shared" si="5"/>
        <v>59.258333333333326</v>
      </c>
    </row>
    <row r="143" spans="1:9" outlineLevel="1" x14ac:dyDescent="0.25">
      <c r="A143" s="93">
        <v>45065</v>
      </c>
      <c r="B143" s="484">
        <v>12.7</v>
      </c>
      <c r="C143" s="260">
        <v>69434.3</v>
      </c>
      <c r="D143" s="73">
        <v>60442</v>
      </c>
      <c r="E143" s="73">
        <f t="shared" si="4"/>
        <v>8992.3000000000029</v>
      </c>
      <c r="F143" s="73">
        <v>71.599999999999994</v>
      </c>
      <c r="G143" s="73">
        <v>60</v>
      </c>
      <c r="H143" s="73">
        <v>1360.2000000000003</v>
      </c>
      <c r="I143" s="161">
        <f t="shared" si="5"/>
        <v>56.675000000000011</v>
      </c>
    </row>
    <row r="144" spans="1:9" outlineLevel="1" x14ac:dyDescent="0.25">
      <c r="A144" s="93">
        <v>45066</v>
      </c>
      <c r="B144" s="484">
        <v>11.4</v>
      </c>
      <c r="C144" s="260">
        <v>60235.3</v>
      </c>
      <c r="D144" s="73">
        <v>49409</v>
      </c>
      <c r="E144" s="73">
        <f t="shared" si="4"/>
        <v>10826.300000000003</v>
      </c>
      <c r="F144" s="73">
        <v>70.099999999999994</v>
      </c>
      <c r="G144" s="73">
        <v>58</v>
      </c>
      <c r="H144" s="73">
        <v>1398.9000000000005</v>
      </c>
      <c r="I144" s="161">
        <f t="shared" si="5"/>
        <v>58.287500000000023</v>
      </c>
    </row>
    <row r="145" spans="1:9" outlineLevel="1" x14ac:dyDescent="0.25">
      <c r="A145" s="93">
        <v>45067</v>
      </c>
      <c r="B145" s="484">
        <v>14.1</v>
      </c>
      <c r="C145" s="260">
        <v>63964.800000000003</v>
      </c>
      <c r="D145" s="73">
        <v>55904.5</v>
      </c>
      <c r="E145" s="73">
        <f t="shared" si="4"/>
        <v>8060.3000000000029</v>
      </c>
      <c r="F145" s="73">
        <v>70.400000000000006</v>
      </c>
      <c r="G145" s="73">
        <v>58.1</v>
      </c>
      <c r="H145" s="73">
        <v>1266.6999999999998</v>
      </c>
      <c r="I145" s="161">
        <f t="shared" si="5"/>
        <v>52.779166666666661</v>
      </c>
    </row>
    <row r="146" spans="1:9" outlineLevel="1" x14ac:dyDescent="0.25">
      <c r="A146" s="93">
        <v>45068</v>
      </c>
      <c r="B146" s="484">
        <v>17.8</v>
      </c>
      <c r="C146" s="261">
        <v>64605.5</v>
      </c>
      <c r="D146" s="73">
        <v>55138.5</v>
      </c>
      <c r="E146" s="73">
        <f t="shared" si="4"/>
        <v>9467</v>
      </c>
      <c r="F146" s="73">
        <v>70.8</v>
      </c>
      <c r="G146" s="73">
        <v>58.1</v>
      </c>
      <c r="H146" s="73">
        <v>1382.5</v>
      </c>
      <c r="I146" s="161">
        <f t="shared" si="5"/>
        <v>57.604166666666664</v>
      </c>
    </row>
    <row r="147" spans="1:9" outlineLevel="1" x14ac:dyDescent="0.25">
      <c r="A147" s="93">
        <v>45069</v>
      </c>
      <c r="B147" s="484">
        <v>19.100000000000001</v>
      </c>
      <c r="C147" s="262">
        <v>64112</v>
      </c>
      <c r="D147" s="73">
        <v>55039.3</v>
      </c>
      <c r="E147" s="73">
        <f t="shared" si="4"/>
        <v>9072.6999999999971</v>
      </c>
      <c r="F147" s="73">
        <v>71.099999999999994</v>
      </c>
      <c r="G147" s="73">
        <v>59.3</v>
      </c>
      <c r="H147" s="73">
        <v>1304.0999999999995</v>
      </c>
      <c r="I147" s="161">
        <f t="shared" si="5"/>
        <v>54.337499999999977</v>
      </c>
    </row>
    <row r="148" spans="1:9" outlineLevel="1" x14ac:dyDescent="0.25">
      <c r="A148" s="93">
        <v>45070</v>
      </c>
      <c r="B148" s="484">
        <v>16.100000000000001</v>
      </c>
      <c r="C148" s="263">
        <v>64050.1</v>
      </c>
      <c r="D148" s="73">
        <v>55026.3</v>
      </c>
      <c r="E148" s="73">
        <f t="shared" si="4"/>
        <v>9023.7999999999956</v>
      </c>
      <c r="F148" s="73">
        <v>70.2</v>
      </c>
      <c r="G148" s="73">
        <v>59.1</v>
      </c>
      <c r="H148" s="73">
        <v>1254.4000000000005</v>
      </c>
      <c r="I148" s="161">
        <f t="shared" si="5"/>
        <v>52.266666666666687</v>
      </c>
    </row>
    <row r="149" spans="1:9" outlineLevel="1" x14ac:dyDescent="0.25">
      <c r="A149" s="93">
        <v>45071</v>
      </c>
      <c r="B149" s="484">
        <v>18.100000000000001</v>
      </c>
      <c r="C149" s="264">
        <v>62993.4</v>
      </c>
      <c r="D149" s="73">
        <v>53643.6</v>
      </c>
      <c r="E149" s="73">
        <f t="shared" si="4"/>
        <v>9349.8000000000029</v>
      </c>
      <c r="F149" s="73">
        <v>70</v>
      </c>
      <c r="G149" s="73">
        <v>57.9</v>
      </c>
      <c r="H149" s="73">
        <v>1337.1999999999998</v>
      </c>
      <c r="I149" s="161">
        <f t="shared" si="5"/>
        <v>55.716666666666661</v>
      </c>
    </row>
    <row r="150" spans="1:9" outlineLevel="1" x14ac:dyDescent="0.25">
      <c r="A150" s="93">
        <v>45072</v>
      </c>
      <c r="B150" s="484">
        <v>18.600000000000001</v>
      </c>
      <c r="C150" s="265">
        <v>64689.599999999999</v>
      </c>
      <c r="D150" s="73">
        <v>55438</v>
      </c>
      <c r="E150" s="73">
        <f t="shared" si="4"/>
        <v>9251.5999999999985</v>
      </c>
      <c r="F150" s="73">
        <v>71.7</v>
      </c>
      <c r="G150" s="73">
        <v>58.7</v>
      </c>
      <c r="H150" s="73">
        <v>1390.5000000000005</v>
      </c>
      <c r="I150" s="161">
        <f t="shared" si="5"/>
        <v>57.937500000000021</v>
      </c>
    </row>
    <row r="151" spans="1:9" outlineLevel="1" x14ac:dyDescent="0.25">
      <c r="A151" s="93">
        <v>45073</v>
      </c>
      <c r="B151" s="483">
        <v>16.399999999999999</v>
      </c>
      <c r="C151" s="265">
        <v>64108.3</v>
      </c>
      <c r="D151" s="73">
        <v>54961.5</v>
      </c>
      <c r="E151" s="73">
        <f t="shared" si="4"/>
        <v>9146.8000000000029</v>
      </c>
      <c r="F151" s="73">
        <v>70.7</v>
      </c>
      <c r="G151" s="73">
        <v>58.6</v>
      </c>
      <c r="H151" s="73">
        <v>1325.1999999999998</v>
      </c>
      <c r="I151" s="161">
        <f t="shared" si="5"/>
        <v>55.216666666666661</v>
      </c>
    </row>
    <row r="152" spans="1:9" outlineLevel="1" x14ac:dyDescent="0.25">
      <c r="A152" s="93">
        <v>45074</v>
      </c>
      <c r="B152" s="484">
        <v>12.7</v>
      </c>
      <c r="C152" s="265">
        <v>27020</v>
      </c>
      <c r="D152" s="73">
        <v>23333.1</v>
      </c>
      <c r="E152" s="73">
        <f t="shared" si="4"/>
        <v>3686.9000000000015</v>
      </c>
      <c r="F152" s="73">
        <v>71.2</v>
      </c>
      <c r="G152" s="73">
        <v>59.3</v>
      </c>
      <c r="H152" s="73">
        <v>537</v>
      </c>
      <c r="I152" s="161">
        <f t="shared" si="5"/>
        <v>22.375</v>
      </c>
    </row>
    <row r="153" spans="1:9" outlineLevel="1" x14ac:dyDescent="0.25">
      <c r="A153" s="93">
        <v>45075</v>
      </c>
      <c r="B153" s="484">
        <v>15.1</v>
      </c>
      <c r="C153" s="266">
        <v>12122.3</v>
      </c>
      <c r="D153" s="73">
        <v>10296.1</v>
      </c>
      <c r="E153" s="73">
        <f t="shared" si="4"/>
        <v>1826.1999999999989</v>
      </c>
      <c r="F153" s="73">
        <v>76.099999999999994</v>
      </c>
      <c r="G153" s="73">
        <v>57.5</v>
      </c>
      <c r="H153" s="73">
        <v>328.29999999999995</v>
      </c>
      <c r="I153" s="161">
        <f t="shared" si="5"/>
        <v>13.679166666666665</v>
      </c>
    </row>
    <row r="154" spans="1:9" outlineLevel="1" x14ac:dyDescent="0.25">
      <c r="A154" s="93">
        <v>45076</v>
      </c>
      <c r="B154" s="484">
        <v>15.5</v>
      </c>
      <c r="C154" s="267">
        <v>14296.1</v>
      </c>
      <c r="D154" s="73">
        <v>11527.7</v>
      </c>
      <c r="E154" s="73">
        <f t="shared" si="4"/>
        <v>2768.3999999999996</v>
      </c>
      <c r="F154" s="73">
        <v>73.900000000000006</v>
      </c>
      <c r="G154" s="73">
        <v>60</v>
      </c>
      <c r="H154" s="73">
        <v>358.40000000000009</v>
      </c>
      <c r="I154" s="161">
        <f t="shared" si="5"/>
        <v>14.933333333333337</v>
      </c>
    </row>
    <row r="155" spans="1:9" outlineLevel="1" x14ac:dyDescent="0.25">
      <c r="A155" s="93">
        <v>45077</v>
      </c>
      <c r="B155" s="484">
        <v>15.3</v>
      </c>
      <c r="C155" s="268">
        <v>17138.900000000001</v>
      </c>
      <c r="D155" s="73">
        <v>9958.7999999999993</v>
      </c>
      <c r="E155" s="73">
        <f t="shared" si="4"/>
        <v>7180.1000000000022</v>
      </c>
      <c r="F155" s="73">
        <v>70.8</v>
      </c>
      <c r="G155" s="73">
        <v>58.2</v>
      </c>
      <c r="H155" s="73">
        <v>633.29999999999995</v>
      </c>
      <c r="I155" s="161">
        <f t="shared" si="5"/>
        <v>26.387499999999999</v>
      </c>
    </row>
    <row r="156" spans="1:9" outlineLevel="1" x14ac:dyDescent="0.25">
      <c r="A156" s="93">
        <v>45078</v>
      </c>
      <c r="B156" s="483">
        <v>14.6</v>
      </c>
      <c r="C156" s="281">
        <v>15902</v>
      </c>
      <c r="D156" s="281">
        <v>10125.9</v>
      </c>
      <c r="E156" s="73">
        <f t="shared" si="4"/>
        <v>5776.1</v>
      </c>
      <c r="F156" s="73">
        <v>70.900000000000006</v>
      </c>
      <c r="G156" s="281">
        <v>57</v>
      </c>
      <c r="H156" s="73">
        <v>551.29999999999995</v>
      </c>
      <c r="I156" s="161">
        <f t="shared" si="5"/>
        <v>22.970833333333331</v>
      </c>
    </row>
    <row r="157" spans="1:9" outlineLevel="1" x14ac:dyDescent="0.25">
      <c r="A157" s="93">
        <v>45079</v>
      </c>
      <c r="B157" s="483">
        <v>16.8</v>
      </c>
      <c r="C157" s="282">
        <v>17096.7</v>
      </c>
      <c r="D157" s="282">
        <v>14898.4</v>
      </c>
      <c r="E157" s="73">
        <f t="shared" si="4"/>
        <v>2198.3000000000011</v>
      </c>
      <c r="F157" s="73">
        <v>71.900000000000006</v>
      </c>
      <c r="G157" s="282">
        <v>57.9</v>
      </c>
      <c r="H157" s="73">
        <v>368.90000000000009</v>
      </c>
      <c r="I157" s="161">
        <f t="shared" si="5"/>
        <v>15.370833333333337</v>
      </c>
    </row>
    <row r="158" spans="1:9" outlineLevel="1" x14ac:dyDescent="0.25">
      <c r="A158" s="93">
        <v>45080</v>
      </c>
      <c r="B158" s="484">
        <v>12.7</v>
      </c>
      <c r="C158" s="282">
        <v>17441.5</v>
      </c>
      <c r="D158" s="282">
        <v>14623.5</v>
      </c>
      <c r="E158" s="73">
        <f t="shared" si="4"/>
        <v>2818</v>
      </c>
      <c r="F158" s="73">
        <v>71.2</v>
      </c>
      <c r="G158" s="282">
        <v>57.8</v>
      </c>
      <c r="H158" s="73">
        <v>398.59999999999991</v>
      </c>
      <c r="I158" s="161">
        <f t="shared" si="5"/>
        <v>16.608333333333331</v>
      </c>
    </row>
    <row r="159" spans="1:9" outlineLevel="1" x14ac:dyDescent="0.25">
      <c r="A159" s="93">
        <v>45081</v>
      </c>
      <c r="B159" s="483">
        <v>10.1</v>
      </c>
      <c r="C159" s="282">
        <v>17480.7</v>
      </c>
      <c r="D159" s="282">
        <v>13999.9</v>
      </c>
      <c r="E159" s="73">
        <f t="shared" si="4"/>
        <v>3480.8000000000011</v>
      </c>
      <c r="F159" s="73">
        <v>70.099999999999994</v>
      </c>
      <c r="G159" s="282">
        <v>57.4</v>
      </c>
      <c r="H159" s="73">
        <v>424.30000000000007</v>
      </c>
      <c r="I159" s="161">
        <f t="shared" si="5"/>
        <v>17.679166666666671</v>
      </c>
    </row>
    <row r="160" spans="1:9" outlineLevel="1" x14ac:dyDescent="0.25">
      <c r="A160" s="93">
        <v>45082</v>
      </c>
      <c r="B160" s="484">
        <v>12.2</v>
      </c>
      <c r="C160" s="283">
        <v>15708.1</v>
      </c>
      <c r="D160" s="283">
        <v>12645.8</v>
      </c>
      <c r="E160" s="73">
        <f t="shared" si="4"/>
        <v>3062.3000000000011</v>
      </c>
      <c r="F160" s="73">
        <v>70.5</v>
      </c>
      <c r="G160" s="283">
        <v>56.8</v>
      </c>
      <c r="H160" s="73">
        <v>388.9</v>
      </c>
      <c r="I160" s="161">
        <f t="shared" si="5"/>
        <v>16.204166666666666</v>
      </c>
    </row>
    <row r="161" spans="1:9" outlineLevel="1" x14ac:dyDescent="0.25">
      <c r="A161" s="93">
        <v>45083</v>
      </c>
      <c r="B161" s="484">
        <v>14.3</v>
      </c>
      <c r="C161" s="284">
        <v>15204.1</v>
      </c>
      <c r="D161" s="284">
        <v>13267.4</v>
      </c>
      <c r="E161" s="73">
        <f t="shared" si="4"/>
        <v>1936.7000000000007</v>
      </c>
      <c r="F161" s="73">
        <v>71.5</v>
      </c>
      <c r="G161" s="284">
        <v>57.5</v>
      </c>
      <c r="H161" s="73">
        <v>324.79999999999995</v>
      </c>
      <c r="I161" s="161">
        <f t="shared" si="5"/>
        <v>13.533333333333331</v>
      </c>
    </row>
    <row r="162" spans="1:9" outlineLevel="1" x14ac:dyDescent="0.25">
      <c r="A162" s="93">
        <v>45084</v>
      </c>
      <c r="B162" s="484">
        <v>14.3</v>
      </c>
      <c r="C162" s="285">
        <v>15646</v>
      </c>
      <c r="D162" s="285">
        <v>13747.8</v>
      </c>
      <c r="E162" s="73">
        <f t="shared" si="4"/>
        <v>1898.2000000000007</v>
      </c>
      <c r="F162" s="73">
        <v>71.099999999999994</v>
      </c>
      <c r="G162" s="285">
        <v>57.4</v>
      </c>
      <c r="H162" s="73">
        <v>323.29999999999995</v>
      </c>
      <c r="I162" s="161">
        <f t="shared" si="5"/>
        <v>13.470833333333331</v>
      </c>
    </row>
    <row r="163" spans="1:9" outlineLevel="1" x14ac:dyDescent="0.25">
      <c r="A163" s="93">
        <v>45085</v>
      </c>
      <c r="B163" s="484">
        <v>13.4</v>
      </c>
      <c r="C163" s="286">
        <v>15422.5</v>
      </c>
      <c r="D163" s="286">
        <v>12511.6</v>
      </c>
      <c r="E163" s="73">
        <f t="shared" si="4"/>
        <v>2910.8999999999996</v>
      </c>
      <c r="F163" s="73">
        <v>71.400000000000006</v>
      </c>
      <c r="G163" s="286">
        <v>57</v>
      </c>
      <c r="H163" s="73">
        <v>388.99999999999989</v>
      </c>
      <c r="I163" s="161">
        <f t="shared" si="5"/>
        <v>16.208333333333329</v>
      </c>
    </row>
    <row r="164" spans="1:9" outlineLevel="1" x14ac:dyDescent="0.25">
      <c r="A164" s="93">
        <v>45086</v>
      </c>
      <c r="B164" s="484">
        <v>15.1</v>
      </c>
      <c r="C164" s="287">
        <v>15606.6</v>
      </c>
      <c r="D164" s="287">
        <v>11634.9</v>
      </c>
      <c r="E164" s="73">
        <f t="shared" si="4"/>
        <v>3971.7000000000007</v>
      </c>
      <c r="F164" s="73">
        <v>71</v>
      </c>
      <c r="G164" s="287">
        <v>57.6</v>
      </c>
      <c r="H164" s="73">
        <v>441.09999999999991</v>
      </c>
      <c r="I164" s="161">
        <f t="shared" si="5"/>
        <v>18.379166666666663</v>
      </c>
    </row>
    <row r="165" spans="1:9" outlineLevel="1" x14ac:dyDescent="0.25">
      <c r="A165" s="93">
        <v>45087</v>
      </c>
      <c r="B165" s="484">
        <v>10.5</v>
      </c>
      <c r="C165" s="288">
        <v>1032.6999999999998</v>
      </c>
      <c r="D165" s="288">
        <v>879.59999999999991</v>
      </c>
      <c r="E165" s="73">
        <f t="shared" si="4"/>
        <v>153.09999999999991</v>
      </c>
      <c r="F165" s="73">
        <v>66.900000000000006</v>
      </c>
      <c r="G165" s="288">
        <v>57.6</v>
      </c>
      <c r="H165" s="73">
        <v>18.5</v>
      </c>
      <c r="I165" s="161">
        <f t="shared" si="5"/>
        <v>0.77083333333333337</v>
      </c>
    </row>
    <row r="166" spans="1:9" outlineLevel="1" x14ac:dyDescent="0.25">
      <c r="A166" s="93">
        <v>45088</v>
      </c>
      <c r="B166" s="483">
        <v>10.8</v>
      </c>
      <c r="C166" s="289">
        <v>0</v>
      </c>
      <c r="D166" s="289">
        <v>0</v>
      </c>
      <c r="E166" s="73">
        <f t="shared" si="4"/>
        <v>0</v>
      </c>
      <c r="F166" s="73">
        <v>65.7</v>
      </c>
      <c r="G166" s="289">
        <v>50.3</v>
      </c>
      <c r="H166" s="73">
        <v>0</v>
      </c>
      <c r="I166" s="161">
        <f t="shared" si="5"/>
        <v>0</v>
      </c>
    </row>
    <row r="167" spans="1:9" outlineLevel="1" x14ac:dyDescent="0.25">
      <c r="A167" s="93">
        <v>45089</v>
      </c>
      <c r="B167" s="484">
        <v>12.8</v>
      </c>
      <c r="C167" s="289">
        <v>0</v>
      </c>
      <c r="D167" s="289">
        <v>0</v>
      </c>
      <c r="E167" s="73">
        <f t="shared" si="4"/>
        <v>0</v>
      </c>
      <c r="F167" s="73">
        <v>65.5</v>
      </c>
      <c r="G167" s="289">
        <v>49.5</v>
      </c>
      <c r="H167" s="73">
        <v>0</v>
      </c>
      <c r="I167" s="161">
        <f t="shared" si="5"/>
        <v>0</v>
      </c>
    </row>
    <row r="168" spans="1:9" outlineLevel="1" x14ac:dyDescent="0.25">
      <c r="A168" s="93">
        <v>45090</v>
      </c>
      <c r="B168" s="484">
        <v>14.5</v>
      </c>
      <c r="C168" s="289">
        <v>13229.800000000001</v>
      </c>
      <c r="D168" s="289">
        <v>9235.1999999999989</v>
      </c>
      <c r="E168" s="73">
        <f t="shared" si="4"/>
        <v>3994.6000000000022</v>
      </c>
      <c r="F168" s="73">
        <v>72.2</v>
      </c>
      <c r="G168" s="289">
        <v>52.4</v>
      </c>
      <c r="H168" s="73">
        <v>472.30000000000013</v>
      </c>
      <c r="I168" s="161">
        <f t="shared" si="5"/>
        <v>19.679166666666671</v>
      </c>
    </row>
    <row r="169" spans="1:9" outlineLevel="1" x14ac:dyDescent="0.25">
      <c r="A169" s="93">
        <v>45091</v>
      </c>
      <c r="B169" s="484">
        <v>16.5</v>
      </c>
      <c r="C169" s="290">
        <v>19365.8</v>
      </c>
      <c r="D169" s="290">
        <v>15071</v>
      </c>
      <c r="E169" s="73">
        <f t="shared" si="4"/>
        <v>4294.7999999999993</v>
      </c>
      <c r="F169" s="73">
        <v>73.5</v>
      </c>
      <c r="G169" s="290">
        <v>59.4</v>
      </c>
      <c r="H169" s="73">
        <v>529.4</v>
      </c>
      <c r="I169" s="161">
        <f t="shared" si="5"/>
        <v>22.058333333333334</v>
      </c>
    </row>
    <row r="170" spans="1:9" outlineLevel="1" x14ac:dyDescent="0.25">
      <c r="A170" s="93">
        <v>45092</v>
      </c>
      <c r="B170" s="484">
        <v>18.600000000000001</v>
      </c>
      <c r="C170" s="291">
        <v>19959.8</v>
      </c>
      <c r="D170" s="291">
        <v>15103.2</v>
      </c>
      <c r="E170" s="73">
        <f t="shared" si="4"/>
        <v>4856.5999999999985</v>
      </c>
      <c r="F170" s="73">
        <v>73</v>
      </c>
      <c r="G170" s="291">
        <v>60.1</v>
      </c>
      <c r="H170" s="73">
        <v>549.59999999999991</v>
      </c>
      <c r="I170" s="161">
        <f t="shared" si="5"/>
        <v>22.899999999999995</v>
      </c>
    </row>
    <row r="171" spans="1:9" outlineLevel="1" x14ac:dyDescent="0.2">
      <c r="A171" s="93">
        <v>45093</v>
      </c>
      <c r="B171" s="484">
        <v>19.7</v>
      </c>
      <c r="C171" s="223">
        <v>19749.2</v>
      </c>
      <c r="D171" s="223">
        <v>15689.6</v>
      </c>
      <c r="E171" s="73">
        <f t="shared" si="4"/>
        <v>4059.6000000000004</v>
      </c>
      <c r="F171" s="73">
        <v>72</v>
      </c>
      <c r="G171" s="223">
        <v>59.4</v>
      </c>
      <c r="H171" s="73">
        <v>492.40000000000009</v>
      </c>
      <c r="I171" s="161">
        <f t="shared" si="5"/>
        <v>20.516666666666669</v>
      </c>
    </row>
    <row r="172" spans="1:9" outlineLevel="1" x14ac:dyDescent="0.25">
      <c r="A172" s="93">
        <v>45094</v>
      </c>
      <c r="B172" s="484">
        <v>18</v>
      </c>
      <c r="C172" s="292">
        <v>832.1</v>
      </c>
      <c r="D172" s="297">
        <v>626.4</v>
      </c>
      <c r="E172" s="73">
        <f t="shared" si="4"/>
        <v>205.70000000000005</v>
      </c>
      <c r="F172" s="73">
        <v>70.400000000000006</v>
      </c>
      <c r="G172" s="297">
        <v>59.2</v>
      </c>
      <c r="H172" s="73">
        <v>21.6</v>
      </c>
      <c r="I172" s="161">
        <f t="shared" si="5"/>
        <v>0.9</v>
      </c>
    </row>
    <row r="173" spans="1:9" outlineLevel="1" x14ac:dyDescent="0.2">
      <c r="A173" s="93">
        <v>45095</v>
      </c>
      <c r="B173" s="484">
        <v>15.6</v>
      </c>
      <c r="C173" s="223">
        <v>0</v>
      </c>
      <c r="D173" s="223">
        <v>0</v>
      </c>
      <c r="E173" s="73">
        <f t="shared" si="4"/>
        <v>0</v>
      </c>
      <c r="F173" s="73">
        <v>64.5</v>
      </c>
      <c r="G173" s="223">
        <v>55.6</v>
      </c>
      <c r="H173" s="73">
        <v>0</v>
      </c>
      <c r="I173" s="161">
        <f t="shared" si="5"/>
        <v>0</v>
      </c>
    </row>
    <row r="174" spans="1:9" outlineLevel="1" x14ac:dyDescent="0.25">
      <c r="A174" s="93">
        <v>45096</v>
      </c>
      <c r="B174" s="484">
        <v>15.6</v>
      </c>
      <c r="C174" s="293">
        <v>0</v>
      </c>
      <c r="D174" s="293">
        <v>0</v>
      </c>
      <c r="E174" s="73">
        <f t="shared" si="4"/>
        <v>0</v>
      </c>
      <c r="F174" s="73">
        <v>63.5</v>
      </c>
      <c r="G174" s="293">
        <v>52.1</v>
      </c>
      <c r="H174" s="73">
        <v>0</v>
      </c>
      <c r="I174" s="161">
        <f t="shared" si="5"/>
        <v>0</v>
      </c>
    </row>
    <row r="175" spans="1:9" outlineLevel="1" x14ac:dyDescent="0.25">
      <c r="A175" s="93">
        <v>45097</v>
      </c>
      <c r="B175" s="484">
        <v>13.7</v>
      </c>
      <c r="C175" s="293">
        <v>0</v>
      </c>
      <c r="D175" s="293">
        <v>0</v>
      </c>
      <c r="E175" s="73">
        <f t="shared" si="4"/>
        <v>0</v>
      </c>
      <c r="F175" s="73">
        <v>63.1</v>
      </c>
      <c r="G175" s="301">
        <v>49.2</v>
      </c>
      <c r="H175" s="73">
        <v>0</v>
      </c>
      <c r="I175" s="161">
        <f t="shared" si="5"/>
        <v>0</v>
      </c>
    </row>
    <row r="176" spans="1:9" outlineLevel="1" x14ac:dyDescent="0.25">
      <c r="A176" s="93">
        <v>45098</v>
      </c>
      <c r="B176" s="484">
        <v>12.6</v>
      </c>
      <c r="C176" s="293">
        <v>0</v>
      </c>
      <c r="D176" s="293">
        <v>0</v>
      </c>
      <c r="E176" s="73">
        <f t="shared" si="4"/>
        <v>0</v>
      </c>
      <c r="F176" s="73">
        <v>62.5</v>
      </c>
      <c r="G176" s="301">
        <v>43.9</v>
      </c>
      <c r="H176" s="73">
        <v>0</v>
      </c>
      <c r="I176" s="161">
        <f t="shared" si="5"/>
        <v>0</v>
      </c>
    </row>
    <row r="177" spans="1:9" outlineLevel="1" x14ac:dyDescent="0.25">
      <c r="A177" s="93">
        <v>45099</v>
      </c>
      <c r="B177" s="484">
        <v>10.6</v>
      </c>
      <c r="C177" s="293">
        <v>0</v>
      </c>
      <c r="D177" s="293">
        <v>0</v>
      </c>
      <c r="E177" s="73">
        <f t="shared" si="4"/>
        <v>0</v>
      </c>
      <c r="F177" s="73">
        <v>63</v>
      </c>
      <c r="G177" s="301">
        <v>45.4</v>
      </c>
      <c r="H177" s="73">
        <v>0</v>
      </c>
      <c r="I177" s="161">
        <f t="shared" si="5"/>
        <v>0</v>
      </c>
    </row>
    <row r="178" spans="1:9" outlineLevel="1" x14ac:dyDescent="0.25">
      <c r="A178" s="93">
        <v>45100</v>
      </c>
      <c r="B178" s="484">
        <v>12.8</v>
      </c>
      <c r="C178" s="293">
        <v>0</v>
      </c>
      <c r="D178" s="293">
        <v>0</v>
      </c>
      <c r="E178" s="73">
        <f t="shared" si="4"/>
        <v>0</v>
      </c>
      <c r="F178" s="73">
        <v>61.5</v>
      </c>
      <c r="G178" s="301">
        <v>44</v>
      </c>
      <c r="H178" s="73">
        <v>0</v>
      </c>
      <c r="I178" s="161">
        <f t="shared" si="5"/>
        <v>0</v>
      </c>
    </row>
    <row r="179" spans="1:9" outlineLevel="1" x14ac:dyDescent="0.25">
      <c r="A179" s="93">
        <v>45101</v>
      </c>
      <c r="B179" s="484">
        <v>14.6</v>
      </c>
      <c r="C179" s="293">
        <v>0</v>
      </c>
      <c r="D179" s="293">
        <v>0</v>
      </c>
      <c r="E179" s="73">
        <f t="shared" si="4"/>
        <v>0</v>
      </c>
      <c r="F179" s="73">
        <v>61.8</v>
      </c>
      <c r="G179" s="301">
        <v>53.4</v>
      </c>
      <c r="H179" s="73">
        <v>0</v>
      </c>
      <c r="I179" s="161">
        <f t="shared" si="5"/>
        <v>0</v>
      </c>
    </row>
    <row r="180" spans="1:9" outlineLevel="1" x14ac:dyDescent="0.25">
      <c r="A180" s="93">
        <v>45102</v>
      </c>
      <c r="B180" s="484">
        <v>16.100000000000001</v>
      </c>
      <c r="C180" s="293">
        <v>0</v>
      </c>
      <c r="D180" s="293">
        <v>0</v>
      </c>
      <c r="E180" s="73">
        <f t="shared" si="4"/>
        <v>0</v>
      </c>
      <c r="F180" s="73">
        <v>62.5</v>
      </c>
      <c r="G180" s="301">
        <v>55.1</v>
      </c>
      <c r="H180" s="73">
        <v>0</v>
      </c>
      <c r="I180" s="161">
        <f t="shared" si="5"/>
        <v>0</v>
      </c>
    </row>
    <row r="181" spans="1:9" outlineLevel="1" x14ac:dyDescent="0.25">
      <c r="A181" s="93">
        <v>45103</v>
      </c>
      <c r="B181" s="484">
        <v>18.100000000000001</v>
      </c>
      <c r="C181" s="293">
        <v>0</v>
      </c>
      <c r="D181" s="293">
        <v>0</v>
      </c>
      <c r="E181" s="73">
        <f t="shared" si="4"/>
        <v>0</v>
      </c>
      <c r="F181" s="73">
        <v>63.4</v>
      </c>
      <c r="G181" s="302">
        <v>56.4</v>
      </c>
      <c r="H181" s="73">
        <v>0</v>
      </c>
      <c r="I181" s="161">
        <f t="shared" si="5"/>
        <v>0</v>
      </c>
    </row>
    <row r="182" spans="1:9" outlineLevel="1" x14ac:dyDescent="0.25">
      <c r="A182" s="93">
        <v>45104</v>
      </c>
      <c r="B182" s="483">
        <v>18.7</v>
      </c>
      <c r="C182" s="293">
        <v>0</v>
      </c>
      <c r="D182" s="293">
        <v>0</v>
      </c>
      <c r="E182" s="73">
        <f t="shared" si="4"/>
        <v>0</v>
      </c>
      <c r="F182" s="73">
        <v>61.5</v>
      </c>
      <c r="G182" s="303">
        <v>56.1</v>
      </c>
      <c r="H182" s="73">
        <v>0</v>
      </c>
      <c r="I182" s="161">
        <f t="shared" si="5"/>
        <v>0</v>
      </c>
    </row>
    <row r="183" spans="1:9" outlineLevel="1" x14ac:dyDescent="0.25">
      <c r="A183" s="93">
        <v>45105</v>
      </c>
      <c r="B183" s="484">
        <v>18.3</v>
      </c>
      <c r="C183" s="294">
        <v>0</v>
      </c>
      <c r="D183" s="293">
        <v>0</v>
      </c>
      <c r="E183" s="73">
        <f t="shared" si="4"/>
        <v>0</v>
      </c>
      <c r="F183" s="73">
        <v>40</v>
      </c>
      <c r="G183" s="294">
        <v>39</v>
      </c>
      <c r="H183" s="73">
        <v>0</v>
      </c>
      <c r="I183" s="161">
        <f t="shared" si="5"/>
        <v>0</v>
      </c>
    </row>
    <row r="184" spans="1:9" outlineLevel="1" x14ac:dyDescent="0.25">
      <c r="A184" s="93">
        <v>45106</v>
      </c>
      <c r="B184" s="484">
        <v>15.1</v>
      </c>
      <c r="C184" s="295">
        <v>0</v>
      </c>
      <c r="D184" s="293">
        <v>0</v>
      </c>
      <c r="E184" s="73">
        <f t="shared" si="4"/>
        <v>0</v>
      </c>
      <c r="F184" s="73">
        <v>33.299999999999997</v>
      </c>
      <c r="G184" s="295">
        <v>50.5</v>
      </c>
      <c r="H184" s="73">
        <v>0</v>
      </c>
      <c r="I184" s="161">
        <f t="shared" si="5"/>
        <v>0</v>
      </c>
    </row>
    <row r="185" spans="1:9" outlineLevel="1" x14ac:dyDescent="0.25">
      <c r="A185" s="93">
        <v>45107</v>
      </c>
      <c r="B185" s="484">
        <v>13.8</v>
      </c>
      <c r="C185" s="296">
        <v>0</v>
      </c>
      <c r="D185" s="293">
        <v>0</v>
      </c>
      <c r="E185" s="73">
        <f t="shared" si="4"/>
        <v>0</v>
      </c>
      <c r="F185" s="73">
        <v>33.799999999999997</v>
      </c>
      <c r="G185" s="296">
        <v>46.5</v>
      </c>
      <c r="H185" s="73">
        <v>0</v>
      </c>
      <c r="I185" s="161">
        <f t="shared" si="5"/>
        <v>0</v>
      </c>
    </row>
    <row r="186" spans="1:9" outlineLevel="1" x14ac:dyDescent="0.25">
      <c r="A186" s="93">
        <v>45108</v>
      </c>
      <c r="B186" s="483">
        <v>14.8</v>
      </c>
      <c r="C186" s="304">
        <v>0</v>
      </c>
      <c r="D186" s="304">
        <v>0</v>
      </c>
      <c r="E186" s="73">
        <f t="shared" si="4"/>
        <v>0</v>
      </c>
      <c r="F186" s="304">
        <v>32.5</v>
      </c>
      <c r="G186" s="304">
        <v>44</v>
      </c>
      <c r="H186" s="73">
        <v>0</v>
      </c>
      <c r="I186" s="161">
        <f t="shared" si="5"/>
        <v>0</v>
      </c>
    </row>
    <row r="187" spans="1:9" outlineLevel="1" x14ac:dyDescent="0.25">
      <c r="A187" s="93">
        <v>45109</v>
      </c>
      <c r="B187" s="483">
        <v>18.399999999999999</v>
      </c>
      <c r="C187" s="304">
        <v>0</v>
      </c>
      <c r="D187" s="304">
        <v>0</v>
      </c>
      <c r="E187" s="73">
        <f t="shared" si="4"/>
        <v>0</v>
      </c>
      <c r="F187" s="304">
        <v>35.5</v>
      </c>
      <c r="G187" s="304">
        <v>41.6</v>
      </c>
      <c r="H187" s="73">
        <v>0</v>
      </c>
      <c r="I187" s="161">
        <f t="shared" si="5"/>
        <v>0</v>
      </c>
    </row>
    <row r="188" spans="1:9" outlineLevel="1" x14ac:dyDescent="0.25">
      <c r="A188" s="93">
        <v>45110</v>
      </c>
      <c r="B188" s="484">
        <v>17.5</v>
      </c>
      <c r="C188" s="304">
        <v>0</v>
      </c>
      <c r="D188" s="304">
        <v>0</v>
      </c>
      <c r="E188" s="73">
        <f t="shared" si="4"/>
        <v>0</v>
      </c>
      <c r="F188" s="304">
        <v>35.200000000000003</v>
      </c>
      <c r="G188" s="304">
        <v>39.5</v>
      </c>
      <c r="H188" s="73">
        <v>0</v>
      </c>
      <c r="I188" s="161">
        <f t="shared" si="5"/>
        <v>0</v>
      </c>
    </row>
    <row r="189" spans="1:9" outlineLevel="1" x14ac:dyDescent="0.25">
      <c r="A189" s="93">
        <v>45111</v>
      </c>
      <c r="B189" s="483">
        <v>19</v>
      </c>
      <c r="C189" s="304">
        <v>0</v>
      </c>
      <c r="D189" s="304">
        <v>0</v>
      </c>
      <c r="E189" s="73">
        <f t="shared" si="4"/>
        <v>0</v>
      </c>
      <c r="F189" s="306">
        <v>42.3</v>
      </c>
      <c r="G189" s="306">
        <v>37.700000000000003</v>
      </c>
      <c r="H189" s="73">
        <v>0</v>
      </c>
      <c r="I189" s="161">
        <f t="shared" si="5"/>
        <v>0</v>
      </c>
    </row>
    <row r="190" spans="1:9" outlineLevel="1" x14ac:dyDescent="0.25">
      <c r="A190" s="93">
        <v>45112</v>
      </c>
      <c r="B190" s="484">
        <v>20.100000000000001</v>
      </c>
      <c r="C190" s="304">
        <v>0</v>
      </c>
      <c r="D190" s="304">
        <v>0</v>
      </c>
      <c r="E190" s="73">
        <f t="shared" si="4"/>
        <v>0</v>
      </c>
      <c r="F190" s="307">
        <v>65.2</v>
      </c>
      <c r="G190" s="307">
        <v>36.200000000000003</v>
      </c>
      <c r="H190" s="73">
        <v>0</v>
      </c>
      <c r="I190" s="161">
        <f t="shared" si="5"/>
        <v>0</v>
      </c>
    </row>
    <row r="191" spans="1:9" outlineLevel="1" x14ac:dyDescent="0.25">
      <c r="A191" s="93">
        <v>45113</v>
      </c>
      <c r="B191" s="484">
        <v>21</v>
      </c>
      <c r="C191" s="305">
        <v>0</v>
      </c>
      <c r="D191" s="305">
        <v>0</v>
      </c>
      <c r="E191" s="73">
        <f t="shared" si="4"/>
        <v>0</v>
      </c>
      <c r="F191" s="305">
        <v>63.3</v>
      </c>
      <c r="G191" s="305">
        <v>35</v>
      </c>
      <c r="H191" s="73">
        <v>0</v>
      </c>
      <c r="I191" s="161">
        <f t="shared" si="5"/>
        <v>0</v>
      </c>
    </row>
    <row r="192" spans="1:9" outlineLevel="1" x14ac:dyDescent="0.25">
      <c r="A192" s="93">
        <v>45114</v>
      </c>
      <c r="B192" s="484">
        <v>23.2</v>
      </c>
      <c r="C192" s="304">
        <v>0</v>
      </c>
      <c r="D192" s="304">
        <v>0</v>
      </c>
      <c r="E192" s="73">
        <f t="shared" si="4"/>
        <v>0</v>
      </c>
      <c r="F192" s="308">
        <v>62.6</v>
      </c>
      <c r="G192" s="308">
        <v>34</v>
      </c>
      <c r="H192" s="73">
        <v>0</v>
      </c>
      <c r="I192" s="161">
        <f t="shared" si="5"/>
        <v>0</v>
      </c>
    </row>
    <row r="193" spans="1:9" outlineLevel="1" x14ac:dyDescent="0.25">
      <c r="A193" s="93">
        <v>45115</v>
      </c>
      <c r="B193" s="484">
        <v>19.899999999999999</v>
      </c>
      <c r="C193" s="304">
        <v>0</v>
      </c>
      <c r="D193" s="304">
        <v>0</v>
      </c>
      <c r="E193" s="73">
        <f t="shared" si="4"/>
        <v>0</v>
      </c>
      <c r="F193" s="308">
        <v>62.6</v>
      </c>
      <c r="G193" s="308">
        <v>33</v>
      </c>
      <c r="H193" s="73">
        <v>0</v>
      </c>
      <c r="I193" s="161">
        <f t="shared" si="5"/>
        <v>0</v>
      </c>
    </row>
    <row r="194" spans="1:9" outlineLevel="1" x14ac:dyDescent="0.25">
      <c r="A194" s="93">
        <v>45116</v>
      </c>
      <c r="B194" s="484">
        <v>19.100000000000001</v>
      </c>
      <c r="C194" s="304">
        <v>0</v>
      </c>
      <c r="D194" s="304">
        <v>0</v>
      </c>
      <c r="E194" s="73">
        <f t="shared" si="4"/>
        <v>0</v>
      </c>
      <c r="F194" s="308">
        <v>62.8</v>
      </c>
      <c r="G194" s="308">
        <v>31.9</v>
      </c>
      <c r="H194" s="73">
        <v>0</v>
      </c>
      <c r="I194" s="161">
        <f t="shared" si="5"/>
        <v>0</v>
      </c>
    </row>
    <row r="195" spans="1:9" outlineLevel="1" x14ac:dyDescent="0.25">
      <c r="A195" s="93">
        <v>45117</v>
      </c>
      <c r="B195" s="484">
        <v>16.600000000000001</v>
      </c>
      <c r="C195" s="304">
        <v>0</v>
      </c>
      <c r="D195" s="304">
        <v>0</v>
      </c>
      <c r="E195" s="73">
        <f t="shared" si="4"/>
        <v>0</v>
      </c>
      <c r="F195" s="308">
        <v>62.6</v>
      </c>
      <c r="G195" s="308">
        <v>30.8</v>
      </c>
      <c r="H195" s="73">
        <v>0</v>
      </c>
      <c r="I195" s="161">
        <f t="shared" si="5"/>
        <v>0</v>
      </c>
    </row>
    <row r="196" spans="1:9" outlineLevel="1" x14ac:dyDescent="0.25">
      <c r="A196" s="93">
        <v>45118</v>
      </c>
      <c r="B196" s="483">
        <v>14.2</v>
      </c>
      <c r="C196" s="304">
        <v>0</v>
      </c>
      <c r="D196" s="304">
        <v>0</v>
      </c>
      <c r="E196" s="73">
        <f t="shared" si="4"/>
        <v>0</v>
      </c>
      <c r="F196" s="308">
        <v>62.4</v>
      </c>
      <c r="G196" s="308">
        <v>29.5</v>
      </c>
      <c r="H196" s="73">
        <v>0</v>
      </c>
      <c r="I196" s="161">
        <f t="shared" si="5"/>
        <v>0</v>
      </c>
    </row>
    <row r="197" spans="1:9" outlineLevel="1" x14ac:dyDescent="0.25">
      <c r="A197" s="93">
        <v>45119</v>
      </c>
      <c r="B197" s="484">
        <v>12.6</v>
      </c>
      <c r="C197" s="304">
        <v>0</v>
      </c>
      <c r="D197" s="304">
        <v>0</v>
      </c>
      <c r="E197" s="73">
        <f t="shared" si="4"/>
        <v>0</v>
      </c>
      <c r="F197" s="308">
        <v>62.4</v>
      </c>
      <c r="G197" s="308">
        <v>28.1</v>
      </c>
      <c r="H197" s="73">
        <v>0</v>
      </c>
      <c r="I197" s="161">
        <f t="shared" si="5"/>
        <v>0</v>
      </c>
    </row>
    <row r="198" spans="1:9" outlineLevel="1" x14ac:dyDescent="0.25">
      <c r="A198" s="93">
        <v>45120</v>
      </c>
      <c r="B198" s="484">
        <v>12.2</v>
      </c>
      <c r="C198" s="304">
        <v>0</v>
      </c>
      <c r="D198" s="304">
        <v>0</v>
      </c>
      <c r="E198" s="73">
        <f t="shared" ref="E198:E261" si="6">C198-D198</f>
        <v>0</v>
      </c>
      <c r="F198" s="308">
        <v>62.2</v>
      </c>
      <c r="G198" s="308">
        <v>26.8</v>
      </c>
      <c r="H198" s="73">
        <v>0</v>
      </c>
      <c r="I198" s="161">
        <f t="shared" ref="I198:I261" si="7">H198/24</f>
        <v>0</v>
      </c>
    </row>
    <row r="199" spans="1:9" outlineLevel="1" x14ac:dyDescent="0.25">
      <c r="A199" s="93">
        <v>45121</v>
      </c>
      <c r="B199" s="484">
        <v>15</v>
      </c>
      <c r="C199" s="304">
        <v>0</v>
      </c>
      <c r="D199" s="304">
        <v>0</v>
      </c>
      <c r="E199" s="73">
        <f t="shared" si="6"/>
        <v>0</v>
      </c>
      <c r="F199" s="308">
        <v>62.3</v>
      </c>
      <c r="G199" s="308">
        <v>25.7</v>
      </c>
      <c r="H199" s="73">
        <v>0</v>
      </c>
      <c r="I199" s="161">
        <f t="shared" si="7"/>
        <v>0</v>
      </c>
    </row>
    <row r="200" spans="1:9" outlineLevel="1" x14ac:dyDescent="0.25">
      <c r="A200" s="93">
        <v>45122</v>
      </c>
      <c r="B200" s="484">
        <v>17.100000000000001</v>
      </c>
      <c r="C200" s="304">
        <v>0</v>
      </c>
      <c r="D200" s="304">
        <v>0</v>
      </c>
      <c r="E200" s="73">
        <f t="shared" si="6"/>
        <v>0</v>
      </c>
      <c r="F200" s="308">
        <v>62.3</v>
      </c>
      <c r="G200" s="308">
        <v>25.1</v>
      </c>
      <c r="H200" s="73">
        <v>0</v>
      </c>
      <c r="I200" s="161">
        <f t="shared" si="7"/>
        <v>0</v>
      </c>
    </row>
    <row r="201" spans="1:9" outlineLevel="1" x14ac:dyDescent="0.25">
      <c r="A201" s="93">
        <v>45123</v>
      </c>
      <c r="B201" s="484">
        <v>17.899999999999999</v>
      </c>
      <c r="C201" s="304">
        <v>0</v>
      </c>
      <c r="D201" s="304">
        <v>0</v>
      </c>
      <c r="E201" s="73">
        <f t="shared" si="6"/>
        <v>0</v>
      </c>
      <c r="F201" s="308">
        <v>62.9</v>
      </c>
      <c r="G201" s="308">
        <v>24.7</v>
      </c>
      <c r="H201" s="73">
        <v>0</v>
      </c>
      <c r="I201" s="161">
        <f t="shared" si="7"/>
        <v>0</v>
      </c>
    </row>
    <row r="202" spans="1:9" outlineLevel="1" x14ac:dyDescent="0.25">
      <c r="A202" s="93">
        <v>45124</v>
      </c>
      <c r="B202" s="484">
        <v>20.3</v>
      </c>
      <c r="C202" s="304">
        <v>0</v>
      </c>
      <c r="D202" s="304">
        <v>0</v>
      </c>
      <c r="E202" s="73">
        <f t="shared" si="6"/>
        <v>0</v>
      </c>
      <c r="F202" s="308">
        <v>61.9</v>
      </c>
      <c r="G202" s="308">
        <v>30</v>
      </c>
      <c r="H202" s="73">
        <v>0</v>
      </c>
      <c r="I202" s="161">
        <f t="shared" si="7"/>
        <v>0</v>
      </c>
    </row>
    <row r="203" spans="1:9" outlineLevel="1" x14ac:dyDescent="0.25">
      <c r="A203" s="93">
        <v>45125</v>
      </c>
      <c r="B203" s="484">
        <v>21</v>
      </c>
      <c r="C203" s="304">
        <v>0</v>
      </c>
      <c r="D203" s="304">
        <v>0</v>
      </c>
      <c r="E203" s="73">
        <f t="shared" si="6"/>
        <v>0</v>
      </c>
      <c r="F203" s="308">
        <v>63</v>
      </c>
      <c r="G203" s="308">
        <v>51</v>
      </c>
      <c r="H203" s="73">
        <v>0</v>
      </c>
      <c r="I203" s="161">
        <f t="shared" si="7"/>
        <v>0</v>
      </c>
    </row>
    <row r="204" spans="1:9" outlineLevel="1" x14ac:dyDescent="0.25">
      <c r="A204" s="93">
        <v>45126</v>
      </c>
      <c r="B204" s="484">
        <v>16.3</v>
      </c>
      <c r="C204" s="304">
        <v>0</v>
      </c>
      <c r="D204" s="304">
        <v>0</v>
      </c>
      <c r="E204" s="73">
        <f t="shared" si="6"/>
        <v>0</v>
      </c>
      <c r="F204" s="309">
        <v>64.8</v>
      </c>
      <c r="G204" s="309">
        <v>51.9</v>
      </c>
      <c r="H204" s="73">
        <v>0</v>
      </c>
      <c r="I204" s="161">
        <f t="shared" si="7"/>
        <v>0</v>
      </c>
    </row>
    <row r="205" spans="1:9" outlineLevel="1" x14ac:dyDescent="0.25">
      <c r="A205" s="93">
        <v>45127</v>
      </c>
      <c r="B205" s="484">
        <v>16.100000000000001</v>
      </c>
      <c r="C205" s="304">
        <v>0</v>
      </c>
      <c r="D205" s="304">
        <v>0</v>
      </c>
      <c r="E205" s="73">
        <f t="shared" si="6"/>
        <v>0</v>
      </c>
      <c r="F205" s="309">
        <v>64.3</v>
      </c>
      <c r="G205" s="309">
        <v>51.7</v>
      </c>
      <c r="H205" s="73">
        <v>0</v>
      </c>
      <c r="I205" s="161">
        <f t="shared" si="7"/>
        <v>0</v>
      </c>
    </row>
    <row r="206" spans="1:9" outlineLevel="1" x14ac:dyDescent="0.25">
      <c r="A206" s="93">
        <v>45128</v>
      </c>
      <c r="B206" s="484">
        <v>16.7</v>
      </c>
      <c r="C206" s="304">
        <v>0</v>
      </c>
      <c r="D206" s="304">
        <v>0</v>
      </c>
      <c r="E206" s="73">
        <f t="shared" si="6"/>
        <v>0</v>
      </c>
      <c r="F206" s="309">
        <v>63.4</v>
      </c>
      <c r="G206" s="309">
        <v>51.7</v>
      </c>
      <c r="H206" s="73">
        <v>0</v>
      </c>
      <c r="I206" s="161">
        <f t="shared" si="7"/>
        <v>0</v>
      </c>
    </row>
    <row r="207" spans="1:9" outlineLevel="1" x14ac:dyDescent="0.25">
      <c r="A207" s="93">
        <v>45129</v>
      </c>
      <c r="B207" s="484">
        <v>16.5</v>
      </c>
      <c r="C207" s="304">
        <v>0</v>
      </c>
      <c r="D207" s="304">
        <v>0</v>
      </c>
      <c r="E207" s="73">
        <f t="shared" si="6"/>
        <v>0</v>
      </c>
      <c r="F207" s="309">
        <v>64.099999999999994</v>
      </c>
      <c r="G207" s="309">
        <v>52.8</v>
      </c>
      <c r="H207" s="73">
        <v>0</v>
      </c>
      <c r="I207" s="161">
        <f t="shared" si="7"/>
        <v>0</v>
      </c>
    </row>
    <row r="208" spans="1:9" outlineLevel="1" x14ac:dyDescent="0.25">
      <c r="A208" s="93">
        <v>45130</v>
      </c>
      <c r="B208" s="484">
        <v>17.2</v>
      </c>
      <c r="C208" s="304">
        <v>0</v>
      </c>
      <c r="D208" s="304">
        <v>0</v>
      </c>
      <c r="E208" s="73">
        <f t="shared" si="6"/>
        <v>0</v>
      </c>
      <c r="F208" s="309">
        <v>65.099999999999994</v>
      </c>
      <c r="G208" s="309">
        <v>53.8</v>
      </c>
      <c r="H208" s="73">
        <v>0</v>
      </c>
      <c r="I208" s="161">
        <f t="shared" si="7"/>
        <v>0</v>
      </c>
    </row>
    <row r="209" spans="1:9" outlineLevel="1" x14ac:dyDescent="0.25">
      <c r="A209" s="93">
        <v>45131</v>
      </c>
      <c r="B209" s="484">
        <v>16.2</v>
      </c>
      <c r="C209" s="304">
        <v>0</v>
      </c>
      <c r="D209" s="304">
        <v>0</v>
      </c>
      <c r="E209" s="73">
        <f t="shared" si="6"/>
        <v>0</v>
      </c>
      <c r="F209" s="309">
        <v>65.2</v>
      </c>
      <c r="G209" s="309">
        <v>54</v>
      </c>
      <c r="H209" s="73">
        <v>0</v>
      </c>
      <c r="I209" s="161">
        <f t="shared" si="7"/>
        <v>0</v>
      </c>
    </row>
    <row r="210" spans="1:9" outlineLevel="1" x14ac:dyDescent="0.25">
      <c r="A210" s="93">
        <v>45132</v>
      </c>
      <c r="B210" s="484">
        <v>16.899999999999999</v>
      </c>
      <c r="C210" s="304">
        <v>0</v>
      </c>
      <c r="D210" s="304">
        <v>0</v>
      </c>
      <c r="E210" s="73">
        <f t="shared" si="6"/>
        <v>0</v>
      </c>
      <c r="F210" s="309">
        <v>64.900000000000006</v>
      </c>
      <c r="G210" s="309">
        <v>53.7</v>
      </c>
      <c r="H210" s="73">
        <v>0</v>
      </c>
      <c r="I210" s="161">
        <f t="shared" si="7"/>
        <v>0</v>
      </c>
    </row>
    <row r="211" spans="1:9" outlineLevel="1" x14ac:dyDescent="0.25">
      <c r="A211" s="93">
        <v>45133</v>
      </c>
      <c r="B211" s="484">
        <v>20</v>
      </c>
      <c r="C211" s="304">
        <v>0</v>
      </c>
      <c r="D211" s="304">
        <v>0</v>
      </c>
      <c r="E211" s="73">
        <f t="shared" si="6"/>
        <v>0</v>
      </c>
      <c r="F211" s="309">
        <v>65</v>
      </c>
      <c r="G211" s="309">
        <v>54.5</v>
      </c>
      <c r="H211" s="73">
        <v>0</v>
      </c>
      <c r="I211" s="161">
        <f t="shared" si="7"/>
        <v>0</v>
      </c>
    </row>
    <row r="212" spans="1:9" outlineLevel="1" x14ac:dyDescent="0.25">
      <c r="A212" s="93">
        <v>45134</v>
      </c>
      <c r="B212" s="483">
        <v>21.2</v>
      </c>
      <c r="C212" s="304">
        <v>0</v>
      </c>
      <c r="D212" s="304">
        <v>0</v>
      </c>
      <c r="E212" s="73">
        <f t="shared" si="6"/>
        <v>0</v>
      </c>
      <c r="F212" s="309">
        <v>65</v>
      </c>
      <c r="G212" s="309">
        <v>54.3</v>
      </c>
      <c r="H212" s="73">
        <v>0</v>
      </c>
      <c r="I212" s="161">
        <f t="shared" si="7"/>
        <v>0</v>
      </c>
    </row>
    <row r="213" spans="1:9" outlineLevel="1" x14ac:dyDescent="0.25">
      <c r="A213" s="93">
        <v>45135</v>
      </c>
      <c r="B213" s="484">
        <v>24.3</v>
      </c>
      <c r="C213" s="304">
        <v>0</v>
      </c>
      <c r="D213" s="304">
        <v>0</v>
      </c>
      <c r="E213" s="73">
        <f t="shared" si="6"/>
        <v>0</v>
      </c>
      <c r="F213" s="309">
        <v>65.900000000000006</v>
      </c>
      <c r="G213" s="309">
        <v>55.3</v>
      </c>
      <c r="H213" s="73">
        <v>0</v>
      </c>
      <c r="I213" s="161">
        <f t="shared" si="7"/>
        <v>0</v>
      </c>
    </row>
    <row r="214" spans="1:9" outlineLevel="1" x14ac:dyDescent="0.25">
      <c r="A214" s="93">
        <v>45136</v>
      </c>
      <c r="B214" s="484">
        <v>18</v>
      </c>
      <c r="C214" s="304">
        <v>0</v>
      </c>
      <c r="D214" s="304">
        <v>0</v>
      </c>
      <c r="E214" s="73">
        <f t="shared" si="6"/>
        <v>0</v>
      </c>
      <c r="F214" s="309">
        <v>65.7</v>
      </c>
      <c r="G214" s="309">
        <v>55.4</v>
      </c>
      <c r="H214" s="73">
        <v>0</v>
      </c>
      <c r="I214" s="161">
        <f t="shared" si="7"/>
        <v>0</v>
      </c>
    </row>
    <row r="215" spans="1:9" outlineLevel="1" x14ac:dyDescent="0.25">
      <c r="A215" s="93">
        <v>45137</v>
      </c>
      <c r="B215" s="484">
        <v>14.6</v>
      </c>
      <c r="C215" s="304">
        <v>0</v>
      </c>
      <c r="D215" s="304">
        <v>0</v>
      </c>
      <c r="E215" s="73">
        <f t="shared" si="6"/>
        <v>0</v>
      </c>
      <c r="F215" s="309">
        <v>64.8</v>
      </c>
      <c r="G215" s="309">
        <v>52.9</v>
      </c>
      <c r="H215" s="73">
        <v>0</v>
      </c>
      <c r="I215" s="161">
        <f t="shared" si="7"/>
        <v>0</v>
      </c>
    </row>
    <row r="216" spans="1:9" outlineLevel="1" x14ac:dyDescent="0.25">
      <c r="A216" s="93">
        <v>45138</v>
      </c>
      <c r="B216" s="484">
        <v>17.7</v>
      </c>
      <c r="C216" s="304">
        <v>0</v>
      </c>
      <c r="D216" s="304">
        <v>0</v>
      </c>
      <c r="E216" s="73">
        <f t="shared" si="6"/>
        <v>0</v>
      </c>
      <c r="F216" s="310">
        <v>64.2</v>
      </c>
      <c r="G216" s="310">
        <v>53.9</v>
      </c>
      <c r="H216" s="73">
        <v>0</v>
      </c>
      <c r="I216" s="161">
        <f t="shared" si="7"/>
        <v>0</v>
      </c>
    </row>
    <row r="217" spans="1:9" outlineLevel="1" x14ac:dyDescent="0.25">
      <c r="A217" s="93">
        <v>45139</v>
      </c>
      <c r="B217" s="483">
        <v>19.8</v>
      </c>
      <c r="C217" s="316">
        <v>0</v>
      </c>
      <c r="D217" s="316">
        <v>0</v>
      </c>
      <c r="E217" s="73">
        <f t="shared" si="6"/>
        <v>0</v>
      </c>
      <c r="F217" s="316">
        <v>63.2</v>
      </c>
      <c r="G217" s="316">
        <v>55.1</v>
      </c>
      <c r="H217" s="73">
        <v>0</v>
      </c>
      <c r="I217" s="161">
        <f t="shared" si="7"/>
        <v>0</v>
      </c>
    </row>
    <row r="218" spans="1:9" outlineLevel="1" x14ac:dyDescent="0.25">
      <c r="A218" s="93">
        <v>45140</v>
      </c>
      <c r="B218" s="483">
        <v>20.399999999999999</v>
      </c>
      <c r="C218" s="316">
        <v>0</v>
      </c>
      <c r="D218" s="316">
        <v>0</v>
      </c>
      <c r="E218" s="73">
        <f t="shared" si="6"/>
        <v>0</v>
      </c>
      <c r="F218" s="343">
        <v>66.099999999999994</v>
      </c>
      <c r="G218" s="343">
        <v>55.8</v>
      </c>
      <c r="H218" s="73">
        <v>0</v>
      </c>
      <c r="I218" s="161">
        <f t="shared" si="7"/>
        <v>0</v>
      </c>
    </row>
    <row r="219" spans="1:9" outlineLevel="1" x14ac:dyDescent="0.25">
      <c r="A219" s="93">
        <v>45141</v>
      </c>
      <c r="B219" s="484">
        <v>21.6</v>
      </c>
      <c r="C219" s="316">
        <v>0</v>
      </c>
      <c r="D219" s="316">
        <v>0</v>
      </c>
      <c r="E219" s="73">
        <f t="shared" si="6"/>
        <v>0</v>
      </c>
      <c r="F219" s="344">
        <v>66.599999999999994</v>
      </c>
      <c r="G219" s="344">
        <v>56.6</v>
      </c>
      <c r="H219" s="73">
        <v>0</v>
      </c>
      <c r="I219" s="161">
        <f t="shared" si="7"/>
        <v>0</v>
      </c>
    </row>
    <row r="220" spans="1:9" outlineLevel="1" x14ac:dyDescent="0.25">
      <c r="A220" s="93">
        <v>45142</v>
      </c>
      <c r="B220" s="483">
        <v>24.1</v>
      </c>
      <c r="C220" s="316">
        <v>0</v>
      </c>
      <c r="D220" s="316">
        <v>0</v>
      </c>
      <c r="E220" s="73">
        <f t="shared" si="6"/>
        <v>0</v>
      </c>
      <c r="F220" s="345">
        <v>65.3</v>
      </c>
      <c r="G220" s="345">
        <v>56</v>
      </c>
      <c r="H220" s="73">
        <v>0</v>
      </c>
      <c r="I220" s="161">
        <f t="shared" si="7"/>
        <v>0</v>
      </c>
    </row>
    <row r="221" spans="1:9" outlineLevel="1" x14ac:dyDescent="0.25">
      <c r="A221" s="93">
        <v>45143</v>
      </c>
      <c r="B221" s="484">
        <v>22.5</v>
      </c>
      <c r="C221" s="316">
        <v>0</v>
      </c>
      <c r="D221" s="316">
        <v>0</v>
      </c>
      <c r="E221" s="73">
        <f t="shared" si="6"/>
        <v>0</v>
      </c>
      <c r="F221" s="345">
        <v>64.7</v>
      </c>
      <c r="G221" s="345">
        <v>55.4</v>
      </c>
      <c r="H221" s="73">
        <v>0</v>
      </c>
      <c r="I221" s="161">
        <f t="shared" si="7"/>
        <v>0</v>
      </c>
    </row>
    <row r="222" spans="1:9" outlineLevel="1" x14ac:dyDescent="0.25">
      <c r="A222" s="93">
        <v>45144</v>
      </c>
      <c r="B222" s="484">
        <v>23.2</v>
      </c>
      <c r="C222" s="316">
        <v>0</v>
      </c>
      <c r="D222" s="316">
        <v>0</v>
      </c>
      <c r="E222" s="73">
        <f t="shared" si="6"/>
        <v>0</v>
      </c>
      <c r="F222" s="345">
        <v>65.599999999999994</v>
      </c>
      <c r="G222" s="345">
        <v>55.7</v>
      </c>
      <c r="H222" s="73">
        <v>0</v>
      </c>
      <c r="I222" s="161">
        <f t="shared" si="7"/>
        <v>0</v>
      </c>
    </row>
    <row r="223" spans="1:9" outlineLevel="1" x14ac:dyDescent="0.25">
      <c r="A223" s="93">
        <v>45145</v>
      </c>
      <c r="B223" s="484">
        <v>24.2</v>
      </c>
      <c r="C223" s="316">
        <v>0</v>
      </c>
      <c r="D223" s="316">
        <v>0</v>
      </c>
      <c r="E223" s="73">
        <f t="shared" si="6"/>
        <v>0</v>
      </c>
      <c r="F223" s="346">
        <v>65</v>
      </c>
      <c r="G223" s="346">
        <v>55.8</v>
      </c>
      <c r="H223" s="73">
        <v>0</v>
      </c>
      <c r="I223" s="161">
        <f t="shared" si="7"/>
        <v>0</v>
      </c>
    </row>
    <row r="224" spans="1:9" outlineLevel="1" x14ac:dyDescent="0.25">
      <c r="A224" s="93">
        <v>45146</v>
      </c>
      <c r="B224" s="484">
        <v>23.7</v>
      </c>
      <c r="C224" s="316">
        <v>0</v>
      </c>
      <c r="D224" s="316">
        <v>0</v>
      </c>
      <c r="E224" s="73">
        <f t="shared" si="6"/>
        <v>0</v>
      </c>
      <c r="F224" s="347">
        <v>61</v>
      </c>
      <c r="G224" s="347">
        <v>53.1</v>
      </c>
      <c r="H224" s="73">
        <v>0</v>
      </c>
      <c r="I224" s="161">
        <f t="shared" si="7"/>
        <v>0</v>
      </c>
    </row>
    <row r="225" spans="1:9" outlineLevel="1" x14ac:dyDescent="0.25">
      <c r="A225" s="93">
        <v>45147</v>
      </c>
      <c r="B225" s="484">
        <v>22</v>
      </c>
      <c r="C225" s="317">
        <v>0</v>
      </c>
      <c r="D225" s="317">
        <v>0</v>
      </c>
      <c r="E225" s="73">
        <f t="shared" si="6"/>
        <v>0</v>
      </c>
      <c r="F225" s="317">
        <v>58</v>
      </c>
      <c r="G225" s="317">
        <v>50.3</v>
      </c>
      <c r="H225" s="73">
        <v>0</v>
      </c>
      <c r="I225" s="161">
        <f t="shared" si="7"/>
        <v>0</v>
      </c>
    </row>
    <row r="226" spans="1:9" outlineLevel="1" x14ac:dyDescent="0.25">
      <c r="A226" s="93">
        <v>45148</v>
      </c>
      <c r="B226" s="489">
        <v>20.2</v>
      </c>
      <c r="C226" s="317">
        <v>0</v>
      </c>
      <c r="D226" s="317">
        <v>0</v>
      </c>
      <c r="E226" s="73">
        <f t="shared" si="6"/>
        <v>0</v>
      </c>
      <c r="F226" s="327">
        <v>56</v>
      </c>
      <c r="G226" s="327">
        <v>47.7</v>
      </c>
      <c r="H226" s="73">
        <v>0</v>
      </c>
      <c r="I226" s="161">
        <f t="shared" si="7"/>
        <v>0</v>
      </c>
    </row>
    <row r="227" spans="1:9" outlineLevel="1" x14ac:dyDescent="0.25">
      <c r="A227" s="93">
        <v>45149</v>
      </c>
      <c r="B227" s="483">
        <v>22.5</v>
      </c>
      <c r="C227" s="317">
        <v>0</v>
      </c>
      <c r="D227" s="327">
        <v>0</v>
      </c>
      <c r="E227" s="73">
        <f t="shared" si="6"/>
        <v>0</v>
      </c>
      <c r="F227" s="327">
        <v>63.3</v>
      </c>
      <c r="G227" s="327">
        <v>45.3</v>
      </c>
      <c r="H227" s="73">
        <v>0</v>
      </c>
      <c r="I227" s="161">
        <f t="shared" si="7"/>
        <v>0</v>
      </c>
    </row>
    <row r="228" spans="1:9" outlineLevel="1" x14ac:dyDescent="0.25">
      <c r="A228" s="93">
        <v>45150</v>
      </c>
      <c r="B228" s="484">
        <v>24.7</v>
      </c>
      <c r="C228" s="317">
        <v>0</v>
      </c>
      <c r="D228" s="327">
        <v>0</v>
      </c>
      <c r="E228" s="73">
        <f t="shared" si="6"/>
        <v>0</v>
      </c>
      <c r="F228" s="327">
        <v>64</v>
      </c>
      <c r="G228" s="327">
        <v>43.4</v>
      </c>
      <c r="H228" s="73">
        <v>0</v>
      </c>
      <c r="I228" s="161">
        <f t="shared" si="7"/>
        <v>0</v>
      </c>
    </row>
    <row r="229" spans="1:9" outlineLevel="1" x14ac:dyDescent="0.25">
      <c r="A229" s="93">
        <v>45151</v>
      </c>
      <c r="B229" s="484">
        <v>22.8</v>
      </c>
      <c r="C229" s="317">
        <v>0</v>
      </c>
      <c r="D229" s="327">
        <v>0</v>
      </c>
      <c r="E229" s="73">
        <f t="shared" si="6"/>
        <v>0</v>
      </c>
      <c r="F229" s="327">
        <v>63.1</v>
      </c>
      <c r="G229" s="327">
        <v>41.5</v>
      </c>
      <c r="H229" s="73">
        <v>0</v>
      </c>
      <c r="I229" s="161">
        <f t="shared" si="7"/>
        <v>0</v>
      </c>
    </row>
    <row r="230" spans="1:9" outlineLevel="1" x14ac:dyDescent="0.25">
      <c r="A230" s="93">
        <v>45152</v>
      </c>
      <c r="B230" s="484">
        <v>18.899999999999999</v>
      </c>
      <c r="C230" s="317">
        <v>0</v>
      </c>
      <c r="D230" s="327">
        <v>0</v>
      </c>
      <c r="E230" s="73">
        <f t="shared" si="6"/>
        <v>0</v>
      </c>
      <c r="F230" s="348">
        <v>63.4</v>
      </c>
      <c r="G230" s="348">
        <v>40.799999999999997</v>
      </c>
      <c r="H230" s="73">
        <v>0</v>
      </c>
      <c r="I230" s="161">
        <f t="shared" si="7"/>
        <v>0</v>
      </c>
    </row>
    <row r="231" spans="1:9" outlineLevel="1" x14ac:dyDescent="0.25">
      <c r="A231" s="93">
        <v>45153</v>
      </c>
      <c r="B231" s="484">
        <v>20.3</v>
      </c>
      <c r="C231" s="317">
        <v>0</v>
      </c>
      <c r="D231" s="327">
        <v>0</v>
      </c>
      <c r="E231" s="73">
        <f t="shared" si="6"/>
        <v>0</v>
      </c>
      <c r="F231" s="349">
        <v>64.400000000000006</v>
      </c>
      <c r="G231" s="349">
        <v>42.3</v>
      </c>
      <c r="H231" s="73">
        <v>0</v>
      </c>
      <c r="I231" s="161">
        <f t="shared" si="7"/>
        <v>0</v>
      </c>
    </row>
    <row r="232" spans="1:9" outlineLevel="1" x14ac:dyDescent="0.25">
      <c r="A232" s="93">
        <v>45154</v>
      </c>
      <c r="B232" s="484">
        <v>19.899999999999999</v>
      </c>
      <c r="C232" s="317">
        <v>0</v>
      </c>
      <c r="D232" s="327">
        <v>0</v>
      </c>
      <c r="E232" s="73">
        <f t="shared" si="6"/>
        <v>0</v>
      </c>
      <c r="F232" s="350">
        <v>63.3</v>
      </c>
      <c r="G232" s="350">
        <v>41.1</v>
      </c>
      <c r="H232" s="73">
        <v>0</v>
      </c>
      <c r="I232" s="161">
        <f t="shared" si="7"/>
        <v>0</v>
      </c>
    </row>
    <row r="233" spans="1:9" outlineLevel="1" x14ac:dyDescent="0.25">
      <c r="A233" s="93">
        <v>45155</v>
      </c>
      <c r="B233" s="484">
        <v>20.9</v>
      </c>
      <c r="C233" s="317">
        <v>0</v>
      </c>
      <c r="D233" s="327">
        <v>0</v>
      </c>
      <c r="E233" s="73">
        <f t="shared" si="6"/>
        <v>0</v>
      </c>
      <c r="F233" s="351">
        <v>62.9</v>
      </c>
      <c r="G233" s="351">
        <v>39.9</v>
      </c>
      <c r="H233" s="73">
        <v>0</v>
      </c>
      <c r="I233" s="161">
        <f t="shared" si="7"/>
        <v>0</v>
      </c>
    </row>
    <row r="234" spans="1:9" outlineLevel="1" x14ac:dyDescent="0.25">
      <c r="A234" s="93">
        <v>45156</v>
      </c>
      <c r="B234" s="484">
        <v>21.6</v>
      </c>
      <c r="C234" s="317">
        <v>0</v>
      </c>
      <c r="D234" s="328">
        <v>0</v>
      </c>
      <c r="E234" s="73">
        <f t="shared" si="6"/>
        <v>0</v>
      </c>
      <c r="F234" s="328">
        <v>63.3</v>
      </c>
      <c r="G234" s="328">
        <v>39.1</v>
      </c>
      <c r="H234" s="73">
        <v>0</v>
      </c>
      <c r="I234" s="161">
        <f t="shared" si="7"/>
        <v>0</v>
      </c>
    </row>
    <row r="235" spans="1:9" outlineLevel="1" x14ac:dyDescent="0.25">
      <c r="A235" s="93">
        <v>45157</v>
      </c>
      <c r="B235" s="484">
        <v>19.2</v>
      </c>
      <c r="C235" s="317">
        <v>0</v>
      </c>
      <c r="D235" s="328">
        <v>0</v>
      </c>
      <c r="E235" s="73">
        <f t="shared" si="6"/>
        <v>0</v>
      </c>
      <c r="F235" s="328">
        <v>63.4</v>
      </c>
      <c r="G235" s="328">
        <v>38</v>
      </c>
      <c r="H235" s="73">
        <v>0</v>
      </c>
      <c r="I235" s="161">
        <f t="shared" si="7"/>
        <v>0</v>
      </c>
    </row>
    <row r="236" spans="1:9" outlineLevel="1" x14ac:dyDescent="0.25">
      <c r="A236" s="93">
        <v>45158</v>
      </c>
      <c r="B236" s="484">
        <v>17.399999999999999</v>
      </c>
      <c r="C236" s="317">
        <v>0</v>
      </c>
      <c r="D236" s="328">
        <v>0</v>
      </c>
      <c r="E236" s="73">
        <f t="shared" si="6"/>
        <v>0</v>
      </c>
      <c r="F236" s="328">
        <v>63.2</v>
      </c>
      <c r="G236" s="328">
        <v>36.4</v>
      </c>
      <c r="H236" s="73">
        <v>0</v>
      </c>
      <c r="I236" s="161">
        <f t="shared" si="7"/>
        <v>0</v>
      </c>
    </row>
    <row r="237" spans="1:9" outlineLevel="1" x14ac:dyDescent="0.25">
      <c r="A237" s="93">
        <v>45159</v>
      </c>
      <c r="B237" s="484">
        <v>15.9</v>
      </c>
      <c r="C237" s="317">
        <v>0</v>
      </c>
      <c r="D237" s="329">
        <v>0</v>
      </c>
      <c r="E237" s="73">
        <f t="shared" si="6"/>
        <v>0</v>
      </c>
      <c r="F237" s="329">
        <v>64.7</v>
      </c>
      <c r="G237" s="329">
        <v>34.700000000000003</v>
      </c>
      <c r="H237" s="73">
        <v>0</v>
      </c>
      <c r="I237" s="161">
        <f t="shared" si="7"/>
        <v>0</v>
      </c>
    </row>
    <row r="238" spans="1:9" outlineLevel="1" x14ac:dyDescent="0.25">
      <c r="A238" s="93">
        <v>45160</v>
      </c>
      <c r="B238" s="484">
        <v>14.7</v>
      </c>
      <c r="C238" s="317">
        <v>0</v>
      </c>
      <c r="D238" s="330">
        <v>0</v>
      </c>
      <c r="E238" s="73">
        <f t="shared" si="6"/>
        <v>0</v>
      </c>
      <c r="F238" s="330">
        <v>66.099999999999994</v>
      </c>
      <c r="G238" s="330">
        <v>33.1</v>
      </c>
      <c r="H238" s="73">
        <v>0</v>
      </c>
      <c r="I238" s="161">
        <f t="shared" si="7"/>
        <v>0</v>
      </c>
    </row>
    <row r="239" spans="1:9" outlineLevel="1" x14ac:dyDescent="0.25">
      <c r="A239" s="93">
        <v>45161</v>
      </c>
      <c r="B239" s="484">
        <v>12.6</v>
      </c>
      <c r="C239" s="317">
        <v>0</v>
      </c>
      <c r="D239" s="331">
        <v>0</v>
      </c>
      <c r="E239" s="73">
        <f t="shared" si="6"/>
        <v>0</v>
      </c>
      <c r="F239" s="331">
        <v>66.5</v>
      </c>
      <c r="G239" s="331">
        <v>31.6</v>
      </c>
      <c r="H239" s="73">
        <v>0</v>
      </c>
      <c r="I239" s="161">
        <f t="shared" si="7"/>
        <v>0</v>
      </c>
    </row>
    <row r="240" spans="1:9" outlineLevel="1" x14ac:dyDescent="0.25">
      <c r="A240" s="93">
        <v>45162</v>
      </c>
      <c r="B240" s="484">
        <v>12.9</v>
      </c>
      <c r="C240" s="317">
        <v>0</v>
      </c>
      <c r="D240" s="331">
        <v>0</v>
      </c>
      <c r="E240" s="73">
        <f t="shared" si="6"/>
        <v>0</v>
      </c>
      <c r="F240" s="352">
        <v>66</v>
      </c>
      <c r="G240" s="352">
        <v>30</v>
      </c>
      <c r="H240" s="73">
        <v>0</v>
      </c>
      <c r="I240" s="161">
        <f t="shared" si="7"/>
        <v>0</v>
      </c>
    </row>
    <row r="241" spans="1:9" outlineLevel="1" x14ac:dyDescent="0.25">
      <c r="A241" s="93">
        <v>45163</v>
      </c>
      <c r="B241" s="484">
        <v>13.3</v>
      </c>
      <c r="C241" s="317">
        <v>0</v>
      </c>
      <c r="D241" s="331">
        <v>0</v>
      </c>
      <c r="E241" s="73">
        <f t="shared" si="6"/>
        <v>0</v>
      </c>
      <c r="F241" s="353">
        <v>65.2</v>
      </c>
      <c r="G241" s="353">
        <v>28.7</v>
      </c>
      <c r="H241" s="73">
        <v>0</v>
      </c>
      <c r="I241" s="161">
        <f t="shared" si="7"/>
        <v>0</v>
      </c>
    </row>
    <row r="242" spans="1:9" outlineLevel="1" x14ac:dyDescent="0.25">
      <c r="A242" s="93">
        <v>45164</v>
      </c>
      <c r="B242" s="484">
        <v>12.6</v>
      </c>
      <c r="C242" s="317">
        <v>0</v>
      </c>
      <c r="D242" s="331">
        <v>0</v>
      </c>
      <c r="E242" s="73">
        <f t="shared" si="6"/>
        <v>0</v>
      </c>
      <c r="F242" s="353">
        <v>64.8</v>
      </c>
      <c r="G242" s="353">
        <v>27.5</v>
      </c>
      <c r="H242" s="73">
        <v>0</v>
      </c>
      <c r="I242" s="161">
        <f t="shared" si="7"/>
        <v>0</v>
      </c>
    </row>
    <row r="243" spans="1:9" outlineLevel="1" x14ac:dyDescent="0.25">
      <c r="A243" s="93">
        <v>45165</v>
      </c>
      <c r="B243" s="483">
        <v>13.5</v>
      </c>
      <c r="C243" s="317">
        <v>0</v>
      </c>
      <c r="D243" s="331">
        <v>0</v>
      </c>
      <c r="E243" s="73">
        <f t="shared" si="6"/>
        <v>0</v>
      </c>
      <c r="F243" s="353">
        <v>66.2</v>
      </c>
      <c r="G243" s="353">
        <v>26.4</v>
      </c>
      <c r="H243" s="73">
        <v>0</v>
      </c>
      <c r="I243" s="161">
        <f t="shared" si="7"/>
        <v>0</v>
      </c>
    </row>
    <row r="244" spans="1:9" outlineLevel="1" x14ac:dyDescent="0.25">
      <c r="A244" s="93">
        <v>45166</v>
      </c>
      <c r="B244" s="484">
        <v>12.2</v>
      </c>
      <c r="C244" s="318">
        <v>14420.500000000002</v>
      </c>
      <c r="D244" s="331">
        <v>0</v>
      </c>
      <c r="E244" s="73">
        <f t="shared" si="6"/>
        <v>14420.500000000002</v>
      </c>
      <c r="F244" s="318">
        <v>63.5</v>
      </c>
      <c r="G244" s="318">
        <v>33.5</v>
      </c>
      <c r="H244" s="73">
        <v>917.49999999999989</v>
      </c>
      <c r="I244" s="161">
        <f t="shared" si="7"/>
        <v>38.229166666666664</v>
      </c>
    </row>
    <row r="245" spans="1:9" outlineLevel="1" x14ac:dyDescent="0.25">
      <c r="A245" s="93">
        <v>45167</v>
      </c>
      <c r="B245" s="484">
        <v>11.3</v>
      </c>
      <c r="C245" s="319">
        <v>34951.4</v>
      </c>
      <c r="D245" s="319">
        <v>0</v>
      </c>
      <c r="E245" s="73">
        <f t="shared" si="6"/>
        <v>34951.4</v>
      </c>
      <c r="F245" s="319">
        <v>70.599999999999994</v>
      </c>
      <c r="G245" s="319">
        <v>48.5</v>
      </c>
      <c r="H245" s="73">
        <v>2473.1999999999998</v>
      </c>
      <c r="I245" s="161">
        <f t="shared" si="7"/>
        <v>103.05</v>
      </c>
    </row>
    <row r="246" spans="1:9" outlineLevel="1" x14ac:dyDescent="0.25">
      <c r="A246" s="93">
        <v>45168</v>
      </c>
      <c r="B246" s="484">
        <v>14.9</v>
      </c>
      <c r="C246" s="320">
        <v>35353.599999999999</v>
      </c>
      <c r="D246" s="319">
        <v>0</v>
      </c>
      <c r="E246" s="73">
        <f t="shared" si="6"/>
        <v>35353.599999999999</v>
      </c>
      <c r="F246" s="320">
        <v>70</v>
      </c>
      <c r="G246" s="320">
        <v>53.3</v>
      </c>
      <c r="H246" s="73">
        <v>2480.6</v>
      </c>
      <c r="I246" s="161">
        <f t="shared" si="7"/>
        <v>103.35833333333333</v>
      </c>
    </row>
    <row r="247" spans="1:9" outlineLevel="1" x14ac:dyDescent="0.25">
      <c r="A247" s="93">
        <v>45169</v>
      </c>
      <c r="B247" s="484">
        <v>14.7</v>
      </c>
      <c r="C247" s="321">
        <v>35790.400000000001</v>
      </c>
      <c r="D247" s="319">
        <v>0</v>
      </c>
      <c r="E247" s="73">
        <f t="shared" si="6"/>
        <v>35790.400000000001</v>
      </c>
      <c r="F247" s="321">
        <v>70.2</v>
      </c>
      <c r="G247" s="321">
        <v>50.5</v>
      </c>
      <c r="H247" s="73">
        <v>2517.6</v>
      </c>
      <c r="I247" s="161">
        <f t="shared" si="7"/>
        <v>104.89999999999999</v>
      </c>
    </row>
    <row r="248" spans="1:9" outlineLevel="1" x14ac:dyDescent="0.25">
      <c r="A248" s="93">
        <v>45170</v>
      </c>
      <c r="B248" s="486">
        <v>17.8</v>
      </c>
      <c r="C248" s="363">
        <v>22129.999999999996</v>
      </c>
      <c r="D248" s="363">
        <v>0</v>
      </c>
      <c r="E248" s="73">
        <f t="shared" si="6"/>
        <v>22129.999999999996</v>
      </c>
      <c r="F248" s="363">
        <v>69.400000000000006</v>
      </c>
      <c r="G248" s="363">
        <v>52</v>
      </c>
      <c r="H248" s="73">
        <v>1541.6</v>
      </c>
      <c r="I248" s="161">
        <f t="shared" si="7"/>
        <v>64.233333333333334</v>
      </c>
    </row>
    <row r="249" spans="1:9" outlineLevel="1" x14ac:dyDescent="0.25">
      <c r="A249" s="93">
        <v>45171</v>
      </c>
      <c r="B249" s="486">
        <v>17.3</v>
      </c>
      <c r="C249" s="363">
        <v>0</v>
      </c>
      <c r="D249" s="363">
        <v>0</v>
      </c>
      <c r="E249" s="73">
        <f t="shared" si="6"/>
        <v>0</v>
      </c>
      <c r="F249" s="363">
        <v>64.599999999999994</v>
      </c>
      <c r="G249" s="363">
        <v>49.5</v>
      </c>
      <c r="H249" s="73">
        <v>0</v>
      </c>
      <c r="I249" s="161">
        <f t="shared" si="7"/>
        <v>0</v>
      </c>
    </row>
    <row r="250" spans="1:9" outlineLevel="1" x14ac:dyDescent="0.25">
      <c r="A250" s="93">
        <v>45172</v>
      </c>
      <c r="B250" s="487">
        <v>16.3</v>
      </c>
      <c r="C250" s="363">
        <v>0</v>
      </c>
      <c r="D250" s="363">
        <v>0</v>
      </c>
      <c r="E250" s="73">
        <f t="shared" si="6"/>
        <v>0</v>
      </c>
      <c r="F250" s="363">
        <v>66.3</v>
      </c>
      <c r="G250" s="363">
        <v>45.1</v>
      </c>
      <c r="H250" s="73">
        <v>0</v>
      </c>
      <c r="I250" s="161">
        <f t="shared" si="7"/>
        <v>0</v>
      </c>
    </row>
    <row r="251" spans="1:9" outlineLevel="1" x14ac:dyDescent="0.25">
      <c r="A251" s="93">
        <v>45173</v>
      </c>
      <c r="B251" s="486">
        <v>16.100000000000001</v>
      </c>
      <c r="C251" s="363">
        <v>0</v>
      </c>
      <c r="D251" s="363">
        <v>0</v>
      </c>
      <c r="E251" s="73">
        <f t="shared" si="6"/>
        <v>0</v>
      </c>
      <c r="F251" s="385">
        <v>66.900000000000006</v>
      </c>
      <c r="G251" s="385">
        <v>41.8</v>
      </c>
      <c r="H251" s="73">
        <v>0</v>
      </c>
      <c r="I251" s="161">
        <f t="shared" si="7"/>
        <v>0</v>
      </c>
    </row>
    <row r="252" spans="1:9" outlineLevel="1" x14ac:dyDescent="0.25">
      <c r="A252" s="93">
        <v>45174</v>
      </c>
      <c r="B252" s="487">
        <v>15.2</v>
      </c>
      <c r="C252" s="363">
        <v>0</v>
      </c>
      <c r="D252" s="376">
        <v>0</v>
      </c>
      <c r="E252" s="73">
        <f t="shared" si="6"/>
        <v>0</v>
      </c>
      <c r="F252" s="376">
        <v>67.400000000000006</v>
      </c>
      <c r="G252" s="376">
        <v>39.299999999999997</v>
      </c>
      <c r="H252" s="73">
        <v>0</v>
      </c>
      <c r="I252" s="161">
        <f t="shared" si="7"/>
        <v>0</v>
      </c>
    </row>
    <row r="253" spans="1:9" outlineLevel="1" x14ac:dyDescent="0.25">
      <c r="A253" s="93">
        <v>45175</v>
      </c>
      <c r="B253" s="487">
        <v>14.3</v>
      </c>
      <c r="C253" s="363">
        <v>0</v>
      </c>
      <c r="D253" s="376">
        <v>0</v>
      </c>
      <c r="E253" s="73">
        <f t="shared" si="6"/>
        <v>0</v>
      </c>
      <c r="F253" s="386">
        <v>66.599999999999994</v>
      </c>
      <c r="G253" s="386">
        <v>37.1</v>
      </c>
      <c r="H253" s="73">
        <v>0</v>
      </c>
      <c r="I253" s="161">
        <f t="shared" si="7"/>
        <v>0</v>
      </c>
    </row>
    <row r="254" spans="1:9" outlineLevel="1" x14ac:dyDescent="0.25">
      <c r="A254" s="93">
        <v>45176</v>
      </c>
      <c r="B254" s="487">
        <v>10</v>
      </c>
      <c r="C254" s="363">
        <v>0</v>
      </c>
      <c r="D254" s="376">
        <v>0</v>
      </c>
      <c r="E254" s="73">
        <f t="shared" si="6"/>
        <v>0</v>
      </c>
      <c r="F254" s="387">
        <v>65.2</v>
      </c>
      <c r="G254" s="387">
        <v>34.799999999999997</v>
      </c>
      <c r="H254" s="73">
        <v>0</v>
      </c>
      <c r="I254" s="161">
        <f t="shared" si="7"/>
        <v>0</v>
      </c>
    </row>
    <row r="255" spans="1:9" outlineLevel="1" x14ac:dyDescent="0.25">
      <c r="A255" s="93">
        <v>45177</v>
      </c>
      <c r="B255" s="487">
        <v>9.1999999999999993</v>
      </c>
      <c r="C255" s="363">
        <v>0</v>
      </c>
      <c r="D255" s="377">
        <v>0</v>
      </c>
      <c r="E255" s="73">
        <f t="shared" si="6"/>
        <v>0</v>
      </c>
      <c r="F255" s="377">
        <v>64</v>
      </c>
      <c r="G255" s="377">
        <v>32.4</v>
      </c>
      <c r="H255" s="73">
        <v>0</v>
      </c>
      <c r="I255" s="161">
        <f t="shared" si="7"/>
        <v>0</v>
      </c>
    </row>
    <row r="256" spans="1:9" outlineLevel="1" x14ac:dyDescent="0.25">
      <c r="A256" s="93">
        <v>45178</v>
      </c>
      <c r="B256" s="487">
        <v>11</v>
      </c>
      <c r="C256" s="363">
        <v>0</v>
      </c>
      <c r="D256" s="377">
        <v>0</v>
      </c>
      <c r="E256" s="73">
        <f t="shared" si="6"/>
        <v>0</v>
      </c>
      <c r="F256" s="377">
        <v>65.099999999999994</v>
      </c>
      <c r="G256" s="377">
        <v>30.4</v>
      </c>
      <c r="H256" s="73">
        <v>0</v>
      </c>
      <c r="I256" s="161">
        <f t="shared" si="7"/>
        <v>0</v>
      </c>
    </row>
    <row r="257" spans="1:9" outlineLevel="1" x14ac:dyDescent="0.25">
      <c r="A257" s="93">
        <v>45179</v>
      </c>
      <c r="B257" s="487">
        <v>11.7</v>
      </c>
      <c r="C257" s="363">
        <v>0</v>
      </c>
      <c r="D257" s="377">
        <v>0</v>
      </c>
      <c r="E257" s="73">
        <f t="shared" si="6"/>
        <v>0</v>
      </c>
      <c r="F257" s="377">
        <v>65.099999999999994</v>
      </c>
      <c r="G257" s="377">
        <v>28.7</v>
      </c>
      <c r="H257" s="73">
        <v>0</v>
      </c>
      <c r="I257" s="161">
        <f t="shared" si="7"/>
        <v>0</v>
      </c>
    </row>
    <row r="258" spans="1:9" outlineLevel="1" x14ac:dyDescent="0.25">
      <c r="A258" s="93">
        <v>45180</v>
      </c>
      <c r="B258" s="486">
        <v>11.3</v>
      </c>
      <c r="C258" s="364">
        <v>11000.2</v>
      </c>
      <c r="D258" s="364">
        <v>704.8</v>
      </c>
      <c r="E258" s="73">
        <f t="shared" si="6"/>
        <v>10295.400000000001</v>
      </c>
      <c r="F258" s="364">
        <v>59.5</v>
      </c>
      <c r="G258" s="364">
        <v>43.7</v>
      </c>
      <c r="H258" s="73">
        <v>625.4</v>
      </c>
      <c r="I258" s="161">
        <f t="shared" si="7"/>
        <v>26.058333333333334</v>
      </c>
    </row>
    <row r="259" spans="1:9" outlineLevel="1" x14ac:dyDescent="0.25">
      <c r="A259" s="93">
        <v>45181</v>
      </c>
      <c r="B259" s="490">
        <v>11.2</v>
      </c>
      <c r="C259" s="365">
        <v>37457.1</v>
      </c>
      <c r="D259" s="365">
        <v>26890</v>
      </c>
      <c r="E259" s="73">
        <f t="shared" si="6"/>
        <v>10567.099999999999</v>
      </c>
      <c r="F259" s="365">
        <v>69.900000000000006</v>
      </c>
      <c r="G259" s="365">
        <v>54.5</v>
      </c>
      <c r="H259" s="73">
        <v>1133.2000000000003</v>
      </c>
      <c r="I259" s="161">
        <f t="shared" si="7"/>
        <v>47.216666666666676</v>
      </c>
    </row>
    <row r="260" spans="1:9" outlineLevel="1" x14ac:dyDescent="0.25">
      <c r="A260" s="93">
        <v>45182</v>
      </c>
      <c r="B260" s="487">
        <v>11.9</v>
      </c>
      <c r="C260" s="366">
        <v>32919.5</v>
      </c>
      <c r="D260" s="366">
        <v>26407.9</v>
      </c>
      <c r="E260" s="73">
        <f t="shared" si="6"/>
        <v>6511.5999999999985</v>
      </c>
      <c r="F260" s="366">
        <v>70.599999999999994</v>
      </c>
      <c r="G260" s="366">
        <v>57</v>
      </c>
      <c r="H260" s="73">
        <v>822</v>
      </c>
      <c r="I260" s="161">
        <f t="shared" si="7"/>
        <v>34.25</v>
      </c>
    </row>
    <row r="261" spans="1:9" outlineLevel="1" x14ac:dyDescent="0.25">
      <c r="A261" s="93">
        <v>45183</v>
      </c>
      <c r="B261" s="487">
        <v>12.5</v>
      </c>
      <c r="C261" s="367">
        <v>31267.8</v>
      </c>
      <c r="D261" s="367">
        <v>14922.2</v>
      </c>
      <c r="E261" s="73">
        <f t="shared" si="6"/>
        <v>16345.599999999999</v>
      </c>
      <c r="F261" s="367">
        <v>70</v>
      </c>
      <c r="G261" s="367">
        <v>56.5</v>
      </c>
      <c r="H261" s="73">
        <v>1351</v>
      </c>
      <c r="I261" s="161">
        <f t="shared" si="7"/>
        <v>56.291666666666664</v>
      </c>
    </row>
    <row r="262" spans="1:9" outlineLevel="1" x14ac:dyDescent="0.25">
      <c r="A262" s="93">
        <v>45184</v>
      </c>
      <c r="B262" s="487">
        <v>13.1</v>
      </c>
      <c r="C262" s="368">
        <v>23261.300000000003</v>
      </c>
      <c r="D262" s="368">
        <v>3335.4999999999991</v>
      </c>
      <c r="E262" s="73">
        <f t="shared" ref="E262:E325" si="8">C262-D262</f>
        <v>19925.800000000003</v>
      </c>
      <c r="F262" s="368">
        <v>69.7</v>
      </c>
      <c r="G262" s="368">
        <v>56</v>
      </c>
      <c r="H262" s="73">
        <v>1438.9</v>
      </c>
      <c r="I262" s="161">
        <f t="shared" ref="I262:I325" si="9">H262/24</f>
        <v>59.954166666666673</v>
      </c>
    </row>
    <row r="263" spans="1:9" outlineLevel="1" x14ac:dyDescent="0.25">
      <c r="A263" s="93">
        <v>45185</v>
      </c>
      <c r="B263" s="487">
        <v>12.3</v>
      </c>
      <c r="C263" s="368">
        <v>0</v>
      </c>
      <c r="D263" s="368">
        <v>0</v>
      </c>
      <c r="E263" s="73">
        <f t="shared" si="8"/>
        <v>0</v>
      </c>
      <c r="F263" s="368">
        <v>42.6</v>
      </c>
      <c r="G263" s="368">
        <v>55.2</v>
      </c>
      <c r="H263" s="73">
        <v>0</v>
      </c>
      <c r="I263" s="161">
        <f t="shared" si="9"/>
        <v>0</v>
      </c>
    </row>
    <row r="264" spans="1:9" outlineLevel="1" x14ac:dyDescent="0.25">
      <c r="A264" s="93">
        <v>45186</v>
      </c>
      <c r="B264" s="487">
        <v>9</v>
      </c>
      <c r="C264" s="368">
        <v>0</v>
      </c>
      <c r="D264" s="368">
        <v>0</v>
      </c>
      <c r="E264" s="73">
        <f t="shared" si="8"/>
        <v>0</v>
      </c>
      <c r="F264" s="368">
        <v>57.7</v>
      </c>
      <c r="G264" s="368">
        <v>51.2</v>
      </c>
      <c r="H264" s="73">
        <v>0</v>
      </c>
      <c r="I264" s="161">
        <f t="shared" si="9"/>
        <v>0</v>
      </c>
    </row>
    <row r="265" spans="1:9" outlineLevel="1" x14ac:dyDescent="0.25">
      <c r="A265" s="93">
        <v>45187</v>
      </c>
      <c r="B265" s="487">
        <v>10.9</v>
      </c>
      <c r="C265" s="368">
        <v>0</v>
      </c>
      <c r="D265" s="368">
        <v>0</v>
      </c>
      <c r="E265" s="73">
        <f t="shared" si="8"/>
        <v>0</v>
      </c>
      <c r="F265" s="223">
        <v>60</v>
      </c>
      <c r="G265" s="223">
        <v>47.5</v>
      </c>
      <c r="H265" s="73">
        <v>0</v>
      </c>
      <c r="I265" s="161">
        <f t="shared" si="9"/>
        <v>0</v>
      </c>
    </row>
    <row r="266" spans="1:9" outlineLevel="1" x14ac:dyDescent="0.25">
      <c r="A266" s="93">
        <v>45188</v>
      </c>
      <c r="B266" s="487">
        <v>9.1999999999999993</v>
      </c>
      <c r="C266" s="368">
        <v>0</v>
      </c>
      <c r="D266" s="368">
        <v>0</v>
      </c>
      <c r="E266" s="73">
        <f t="shared" si="8"/>
        <v>0</v>
      </c>
      <c r="F266" s="388">
        <v>59</v>
      </c>
      <c r="G266" s="388">
        <v>44.7</v>
      </c>
      <c r="H266" s="73">
        <v>0</v>
      </c>
      <c r="I266" s="161">
        <f t="shared" si="9"/>
        <v>0</v>
      </c>
    </row>
    <row r="267" spans="1:9" outlineLevel="1" x14ac:dyDescent="0.25">
      <c r="A267" s="93">
        <v>45189</v>
      </c>
      <c r="B267" s="487">
        <v>17.2</v>
      </c>
      <c r="C267" s="368">
        <v>0</v>
      </c>
      <c r="D267" s="368">
        <v>0</v>
      </c>
      <c r="E267" s="73">
        <f t="shared" si="8"/>
        <v>0</v>
      </c>
      <c r="F267" s="389">
        <v>58.7</v>
      </c>
      <c r="G267" s="389">
        <v>42.8</v>
      </c>
      <c r="H267" s="73">
        <v>0</v>
      </c>
      <c r="I267" s="161">
        <f t="shared" si="9"/>
        <v>0</v>
      </c>
    </row>
    <row r="268" spans="1:9" outlineLevel="1" x14ac:dyDescent="0.25">
      <c r="A268" s="93">
        <v>45190</v>
      </c>
      <c r="B268" s="487">
        <v>17.399999999999999</v>
      </c>
      <c r="C268" s="368">
        <v>0</v>
      </c>
      <c r="D268" s="368">
        <v>0</v>
      </c>
      <c r="E268" s="73">
        <f t="shared" si="8"/>
        <v>0</v>
      </c>
      <c r="F268" s="390">
        <v>60.3</v>
      </c>
      <c r="G268" s="390">
        <v>41</v>
      </c>
      <c r="H268" s="73">
        <v>0</v>
      </c>
      <c r="I268" s="161">
        <f t="shared" si="9"/>
        <v>0</v>
      </c>
    </row>
    <row r="269" spans="1:9" outlineLevel="1" x14ac:dyDescent="0.25">
      <c r="A269" s="93">
        <v>45191</v>
      </c>
      <c r="B269" s="487">
        <v>16.5</v>
      </c>
      <c r="C269" s="368">
        <v>0</v>
      </c>
      <c r="D269" s="368">
        <v>0</v>
      </c>
      <c r="E269" s="73">
        <f t="shared" si="8"/>
        <v>0</v>
      </c>
      <c r="F269" s="391">
        <v>61.2</v>
      </c>
      <c r="G269" s="391">
        <v>38.9</v>
      </c>
      <c r="H269" s="73">
        <v>0</v>
      </c>
      <c r="I269" s="161">
        <f t="shared" si="9"/>
        <v>0</v>
      </c>
    </row>
    <row r="270" spans="1:9" outlineLevel="1" x14ac:dyDescent="0.25">
      <c r="A270" s="93">
        <v>45192</v>
      </c>
      <c r="B270" s="487">
        <v>17</v>
      </c>
      <c r="C270" s="368">
        <v>0</v>
      </c>
      <c r="D270" s="368">
        <v>0</v>
      </c>
      <c r="E270" s="73">
        <f t="shared" si="8"/>
        <v>0</v>
      </c>
      <c r="F270" s="391">
        <v>61.5</v>
      </c>
      <c r="G270" s="391">
        <v>37</v>
      </c>
      <c r="H270" s="73">
        <v>0</v>
      </c>
      <c r="I270" s="161">
        <f t="shared" si="9"/>
        <v>0</v>
      </c>
    </row>
    <row r="271" spans="1:9" outlineLevel="1" x14ac:dyDescent="0.25">
      <c r="A271" s="93">
        <v>45193</v>
      </c>
      <c r="B271" s="487">
        <v>16.899999999999999</v>
      </c>
      <c r="C271" s="368">
        <v>0</v>
      </c>
      <c r="D271" s="368">
        <v>0</v>
      </c>
      <c r="E271" s="73">
        <f t="shared" si="8"/>
        <v>0</v>
      </c>
      <c r="F271" s="391">
        <v>61.9</v>
      </c>
      <c r="G271" s="391">
        <v>35.1</v>
      </c>
      <c r="H271" s="73">
        <v>0</v>
      </c>
      <c r="I271" s="161">
        <f t="shared" si="9"/>
        <v>0</v>
      </c>
    </row>
    <row r="272" spans="1:9" outlineLevel="1" x14ac:dyDescent="0.25">
      <c r="A272" s="93">
        <v>45194</v>
      </c>
      <c r="B272" s="487">
        <v>14.9</v>
      </c>
      <c r="C272" s="369">
        <v>31157.499999999996</v>
      </c>
      <c r="D272" s="369">
        <v>25619.200000000001</v>
      </c>
      <c r="E272" s="73">
        <f t="shared" si="8"/>
        <v>5538.2999999999956</v>
      </c>
      <c r="F272" s="369">
        <v>57</v>
      </c>
      <c r="G272" s="369">
        <v>49.6</v>
      </c>
      <c r="H272" s="73">
        <v>509</v>
      </c>
      <c r="I272" s="161">
        <f t="shared" si="9"/>
        <v>21.208333333333332</v>
      </c>
    </row>
    <row r="273" spans="1:9" outlineLevel="1" x14ac:dyDescent="0.25">
      <c r="A273" s="93">
        <v>45195</v>
      </c>
      <c r="B273" s="487">
        <v>9.6</v>
      </c>
      <c r="C273" s="370">
        <v>69120.2</v>
      </c>
      <c r="D273" s="370">
        <v>61003.199999999997</v>
      </c>
      <c r="E273" s="73">
        <f t="shared" si="8"/>
        <v>8117</v>
      </c>
      <c r="F273" s="370">
        <v>68</v>
      </c>
      <c r="G273" s="370">
        <v>50.7</v>
      </c>
      <c r="H273" s="73">
        <v>1624.9</v>
      </c>
      <c r="I273" s="161">
        <f t="shared" si="9"/>
        <v>67.704166666666666</v>
      </c>
    </row>
    <row r="274" spans="1:9" outlineLevel="1" x14ac:dyDescent="0.25">
      <c r="A274" s="93">
        <v>45196</v>
      </c>
      <c r="B274" s="486">
        <v>10</v>
      </c>
      <c r="C274" s="371">
        <v>72482.3</v>
      </c>
      <c r="D274" s="371">
        <v>64167</v>
      </c>
      <c r="E274" s="73">
        <f t="shared" si="8"/>
        <v>8315.3000000000029</v>
      </c>
      <c r="F274" s="371">
        <v>68.900000000000006</v>
      </c>
      <c r="G274" s="371">
        <v>51</v>
      </c>
      <c r="H274" s="73">
        <v>1734.1</v>
      </c>
      <c r="I274" s="161">
        <f t="shared" si="9"/>
        <v>72.254166666666663</v>
      </c>
    </row>
    <row r="275" spans="1:9" outlineLevel="1" x14ac:dyDescent="0.25">
      <c r="A275" s="93">
        <v>45197</v>
      </c>
      <c r="B275" s="487">
        <v>11.1</v>
      </c>
      <c r="C275" s="372">
        <v>74318.3</v>
      </c>
      <c r="D275" s="372">
        <v>66005.8</v>
      </c>
      <c r="E275" s="73">
        <f t="shared" si="8"/>
        <v>8312.5</v>
      </c>
      <c r="F275" s="372">
        <v>68.400000000000006</v>
      </c>
      <c r="G275" s="372">
        <v>49.9</v>
      </c>
      <c r="H275" s="73">
        <v>1804.2000000000003</v>
      </c>
      <c r="I275" s="161">
        <f t="shared" si="9"/>
        <v>75.175000000000011</v>
      </c>
    </row>
    <row r="276" spans="1:9" outlineLevel="1" x14ac:dyDescent="0.25">
      <c r="A276" s="93">
        <v>45198</v>
      </c>
      <c r="B276" s="487">
        <v>14</v>
      </c>
      <c r="C276" s="373">
        <v>72727.899999999994</v>
      </c>
      <c r="D276" s="373">
        <v>64937.9</v>
      </c>
      <c r="E276" s="73">
        <f t="shared" si="8"/>
        <v>7789.9999999999927</v>
      </c>
      <c r="F276" s="373">
        <v>69.400000000000006</v>
      </c>
      <c r="G276" s="373">
        <v>49.6</v>
      </c>
      <c r="H276" s="73">
        <v>1832.9</v>
      </c>
      <c r="I276" s="161">
        <f t="shared" si="9"/>
        <v>76.370833333333337</v>
      </c>
    </row>
    <row r="277" spans="1:9" outlineLevel="1" x14ac:dyDescent="0.25">
      <c r="A277" s="93">
        <v>45199</v>
      </c>
      <c r="B277" s="487">
        <v>14.9</v>
      </c>
      <c r="C277" s="373">
        <v>73870.899999999994</v>
      </c>
      <c r="D277" s="373">
        <v>66061</v>
      </c>
      <c r="E277" s="73">
        <f t="shared" si="8"/>
        <v>7809.8999999999942</v>
      </c>
      <c r="F277" s="373">
        <v>69.099999999999994</v>
      </c>
      <c r="G277" s="373">
        <v>49.7</v>
      </c>
      <c r="H277" s="73">
        <v>1834.0000000000005</v>
      </c>
      <c r="I277" s="161">
        <f t="shared" si="9"/>
        <v>76.416666666666686</v>
      </c>
    </row>
    <row r="278" spans="1:9" outlineLevel="1" x14ac:dyDescent="0.25">
      <c r="A278" s="93">
        <v>45200</v>
      </c>
      <c r="B278" s="483">
        <v>13</v>
      </c>
      <c r="C278" s="362">
        <v>75596.3</v>
      </c>
      <c r="D278" s="362">
        <v>67302.100000000006</v>
      </c>
      <c r="E278" s="73">
        <f t="shared" si="8"/>
        <v>8294.1999999999971</v>
      </c>
      <c r="F278" s="362">
        <v>67.599999999999994</v>
      </c>
      <c r="G278" s="362">
        <v>48.4</v>
      </c>
      <c r="H278" s="73">
        <v>1865.8000000000002</v>
      </c>
      <c r="I278" s="161">
        <f t="shared" si="9"/>
        <v>77.741666666666674</v>
      </c>
    </row>
    <row r="279" spans="1:9" outlineLevel="1" x14ac:dyDescent="0.25">
      <c r="A279" s="93">
        <v>45201</v>
      </c>
      <c r="B279" s="483">
        <v>9</v>
      </c>
      <c r="C279" s="392">
        <v>77376.2</v>
      </c>
      <c r="D279" s="392">
        <v>68971.3</v>
      </c>
      <c r="E279" s="73">
        <f t="shared" si="8"/>
        <v>8404.8999999999942</v>
      </c>
      <c r="F279" s="392">
        <v>67.7</v>
      </c>
      <c r="G279" s="392">
        <v>47.9</v>
      </c>
      <c r="H279" s="73">
        <v>1950.8999999999996</v>
      </c>
      <c r="I279" s="161">
        <f t="shared" si="9"/>
        <v>81.28749999999998</v>
      </c>
    </row>
    <row r="280" spans="1:9" outlineLevel="1" x14ac:dyDescent="0.25">
      <c r="A280" s="93">
        <v>45202</v>
      </c>
      <c r="B280" s="484">
        <v>10.7</v>
      </c>
      <c r="C280" s="393">
        <v>81533.8</v>
      </c>
      <c r="D280" s="393">
        <v>73164.100000000006</v>
      </c>
      <c r="E280" s="73">
        <f t="shared" si="8"/>
        <v>8369.6999999999971</v>
      </c>
      <c r="F280" s="393">
        <v>68.099999999999994</v>
      </c>
      <c r="G280" s="393">
        <v>47</v>
      </c>
      <c r="H280" s="73">
        <v>2124.1000000000004</v>
      </c>
      <c r="I280" s="161">
        <f t="shared" si="9"/>
        <v>88.504166666666677</v>
      </c>
    </row>
    <row r="281" spans="1:9" outlineLevel="1" x14ac:dyDescent="0.25">
      <c r="A281" s="93">
        <v>45203</v>
      </c>
      <c r="B281" s="483">
        <v>13.3</v>
      </c>
      <c r="C281" s="394">
        <v>88688.1</v>
      </c>
      <c r="D281" s="394">
        <v>80168.399999999994</v>
      </c>
      <c r="E281" s="73">
        <f t="shared" si="8"/>
        <v>8519.7000000000116</v>
      </c>
      <c r="F281" s="394">
        <v>68</v>
      </c>
      <c r="G281" s="394">
        <v>47.5</v>
      </c>
      <c r="H281" s="73">
        <v>2236.7999999999997</v>
      </c>
      <c r="I281" s="161">
        <f t="shared" si="9"/>
        <v>93.199999999999989</v>
      </c>
    </row>
    <row r="282" spans="1:9" outlineLevel="1" x14ac:dyDescent="0.25">
      <c r="A282" s="93">
        <v>45204</v>
      </c>
      <c r="B282" s="484">
        <v>9.6</v>
      </c>
      <c r="C282" s="395">
        <v>94450.1</v>
      </c>
      <c r="D282" s="395">
        <v>85576.8</v>
      </c>
      <c r="E282" s="73">
        <f t="shared" si="8"/>
        <v>8873.3000000000029</v>
      </c>
      <c r="F282" s="395">
        <v>69.400000000000006</v>
      </c>
      <c r="G282" s="395">
        <v>48.3</v>
      </c>
      <c r="H282" s="73">
        <v>2433.3000000000002</v>
      </c>
      <c r="I282" s="161">
        <f t="shared" si="9"/>
        <v>101.3875</v>
      </c>
    </row>
    <row r="283" spans="1:9" outlineLevel="1" x14ac:dyDescent="0.25">
      <c r="A283" s="93">
        <v>45205</v>
      </c>
      <c r="B283" s="484">
        <v>8.1999999999999993</v>
      </c>
      <c r="C283" s="396">
        <v>94105</v>
      </c>
      <c r="D283" s="396">
        <v>86482.4</v>
      </c>
      <c r="E283" s="73">
        <f t="shared" si="8"/>
        <v>7622.6000000000058</v>
      </c>
      <c r="F283" s="396">
        <v>67.099999999999994</v>
      </c>
      <c r="G283" s="396">
        <v>47.3</v>
      </c>
      <c r="H283" s="73">
        <v>2241.6</v>
      </c>
      <c r="I283" s="161">
        <f t="shared" si="9"/>
        <v>93.399999999999991</v>
      </c>
    </row>
    <row r="284" spans="1:9" outlineLevel="1" x14ac:dyDescent="0.25">
      <c r="A284" s="93">
        <v>45206</v>
      </c>
      <c r="B284" s="484">
        <v>3.2</v>
      </c>
      <c r="C284" s="396">
        <v>96615.9</v>
      </c>
      <c r="D284" s="396">
        <v>89401.600000000006</v>
      </c>
      <c r="E284" s="73">
        <f t="shared" si="8"/>
        <v>7214.2999999999884</v>
      </c>
      <c r="F284" s="396">
        <v>67.900000000000006</v>
      </c>
      <c r="G284" s="396">
        <v>46.4</v>
      </c>
      <c r="H284" s="73">
        <v>2421.5</v>
      </c>
      <c r="I284" s="161">
        <f t="shared" si="9"/>
        <v>100.89583333333333</v>
      </c>
    </row>
    <row r="285" spans="1:9" outlineLevel="1" x14ac:dyDescent="0.25">
      <c r="A285" s="93">
        <v>45207</v>
      </c>
      <c r="B285" s="484">
        <v>4.3</v>
      </c>
      <c r="C285" s="396">
        <v>96680.3</v>
      </c>
      <c r="D285" s="396">
        <v>88922.4</v>
      </c>
      <c r="E285" s="73">
        <f t="shared" si="8"/>
        <v>7757.9000000000087</v>
      </c>
      <c r="F285" s="396">
        <v>68</v>
      </c>
      <c r="G285" s="396">
        <v>46.8</v>
      </c>
      <c r="H285" s="73">
        <v>2431</v>
      </c>
      <c r="I285" s="161">
        <f t="shared" si="9"/>
        <v>101.29166666666667</v>
      </c>
    </row>
    <row r="286" spans="1:9" outlineLevel="1" x14ac:dyDescent="0.25">
      <c r="A286" s="93">
        <v>45208</v>
      </c>
      <c r="B286" s="484">
        <v>2.8</v>
      </c>
      <c r="C286" s="397">
        <v>97090.7</v>
      </c>
      <c r="D286" s="397">
        <v>89609.1</v>
      </c>
      <c r="E286" s="73">
        <f t="shared" si="8"/>
        <v>7481.5999999999913</v>
      </c>
      <c r="F286" s="397">
        <v>68.5</v>
      </c>
      <c r="G286" s="397">
        <v>46.2</v>
      </c>
      <c r="H286" s="73">
        <v>2527.7000000000007</v>
      </c>
      <c r="I286" s="161">
        <f t="shared" si="9"/>
        <v>105.32083333333337</v>
      </c>
    </row>
    <row r="287" spans="1:9" outlineLevel="1" x14ac:dyDescent="0.25">
      <c r="A287" s="93">
        <v>45209</v>
      </c>
      <c r="B287" s="489">
        <v>2.6</v>
      </c>
      <c r="C287" s="398">
        <v>97830.7</v>
      </c>
      <c r="D287" s="398">
        <v>90406</v>
      </c>
      <c r="E287" s="73">
        <f t="shared" si="8"/>
        <v>7424.6999999999971</v>
      </c>
      <c r="F287" s="398">
        <v>67.900000000000006</v>
      </c>
      <c r="G287" s="398">
        <v>45.8</v>
      </c>
      <c r="H287" s="73">
        <v>2518.8999999999996</v>
      </c>
      <c r="I287" s="161">
        <f t="shared" si="9"/>
        <v>104.95416666666665</v>
      </c>
    </row>
    <row r="288" spans="1:9" outlineLevel="1" x14ac:dyDescent="0.25">
      <c r="A288" s="93">
        <v>45210</v>
      </c>
      <c r="B288" s="483">
        <v>2.8</v>
      </c>
      <c r="C288" s="399">
        <v>97687</v>
      </c>
      <c r="D288" s="399">
        <v>90000.2</v>
      </c>
      <c r="E288" s="73">
        <f t="shared" si="8"/>
        <v>7686.8000000000029</v>
      </c>
      <c r="F288" s="399">
        <v>68.099999999999994</v>
      </c>
      <c r="G288" s="399">
        <v>45.3</v>
      </c>
      <c r="H288" s="73">
        <v>2591.7999999999997</v>
      </c>
      <c r="I288" s="161">
        <f t="shared" si="9"/>
        <v>107.99166666666666</v>
      </c>
    </row>
    <row r="289" spans="1:9" outlineLevel="1" x14ac:dyDescent="0.25">
      <c r="A289" s="93">
        <v>45211</v>
      </c>
      <c r="B289" s="488">
        <v>6.5</v>
      </c>
      <c r="C289" s="400">
        <v>93231.3</v>
      </c>
      <c r="D289" s="400">
        <v>86049.4</v>
      </c>
      <c r="E289" s="73">
        <f t="shared" si="8"/>
        <v>7181.9000000000087</v>
      </c>
      <c r="F289" s="400">
        <v>68.3</v>
      </c>
      <c r="G289" s="400">
        <v>45.2</v>
      </c>
      <c r="H289" s="73">
        <v>2486</v>
      </c>
      <c r="I289" s="161">
        <f t="shared" si="9"/>
        <v>103.58333333333333</v>
      </c>
    </row>
    <row r="290" spans="1:9" outlineLevel="1" x14ac:dyDescent="0.25">
      <c r="A290" s="93">
        <v>45212</v>
      </c>
      <c r="B290" s="487">
        <v>8.5</v>
      </c>
      <c r="C290" s="401">
        <v>97979.199999999997</v>
      </c>
      <c r="D290" s="401">
        <v>89963.9</v>
      </c>
      <c r="E290" s="73">
        <f t="shared" si="8"/>
        <v>8015.3000000000029</v>
      </c>
      <c r="F290" s="401">
        <v>68.099999999999994</v>
      </c>
      <c r="G290" s="401">
        <v>45.8</v>
      </c>
      <c r="H290" s="73">
        <v>2568.8000000000002</v>
      </c>
      <c r="I290" s="161">
        <f t="shared" si="9"/>
        <v>107.03333333333335</v>
      </c>
    </row>
    <row r="291" spans="1:9" outlineLevel="1" x14ac:dyDescent="0.25">
      <c r="A291" s="93">
        <v>45213</v>
      </c>
      <c r="B291" s="487">
        <v>6.4</v>
      </c>
      <c r="C291" s="401">
        <v>99182.399999999994</v>
      </c>
      <c r="D291" s="401">
        <v>91675.199999999997</v>
      </c>
      <c r="E291" s="73">
        <f t="shared" si="8"/>
        <v>7507.1999999999971</v>
      </c>
      <c r="F291" s="401">
        <v>68.3</v>
      </c>
      <c r="G291" s="401">
        <v>45.6</v>
      </c>
      <c r="H291" s="73">
        <v>2610.8000000000002</v>
      </c>
      <c r="I291" s="161">
        <f t="shared" si="9"/>
        <v>108.78333333333335</v>
      </c>
    </row>
    <row r="292" spans="1:9" outlineLevel="1" x14ac:dyDescent="0.25">
      <c r="A292" s="93">
        <v>45214</v>
      </c>
      <c r="B292" s="484">
        <v>11.6</v>
      </c>
      <c r="C292" s="401">
        <v>98497.600000000006</v>
      </c>
      <c r="D292" s="401">
        <v>90599.6</v>
      </c>
      <c r="E292" s="73">
        <f t="shared" si="8"/>
        <v>7898</v>
      </c>
      <c r="F292" s="401">
        <v>68.099999999999994</v>
      </c>
      <c r="G292" s="401">
        <v>46.5</v>
      </c>
      <c r="H292" s="73">
        <v>2515.3000000000002</v>
      </c>
      <c r="I292" s="161">
        <f t="shared" si="9"/>
        <v>104.80416666666667</v>
      </c>
    </row>
    <row r="293" spans="1:9" outlineLevel="1" x14ac:dyDescent="0.25">
      <c r="A293" s="93">
        <v>45215</v>
      </c>
      <c r="B293" s="484">
        <v>6</v>
      </c>
      <c r="C293" s="402">
        <v>99387.5</v>
      </c>
      <c r="D293" s="402">
        <v>91688.5</v>
      </c>
      <c r="E293" s="73">
        <f t="shared" si="8"/>
        <v>7699</v>
      </c>
      <c r="F293" s="402">
        <v>67.900000000000006</v>
      </c>
      <c r="G293" s="402">
        <v>45.9</v>
      </c>
      <c r="H293" s="73">
        <v>2557.6999999999998</v>
      </c>
      <c r="I293" s="161">
        <f t="shared" si="9"/>
        <v>106.57083333333333</v>
      </c>
    </row>
    <row r="294" spans="1:9" outlineLevel="1" x14ac:dyDescent="0.25">
      <c r="A294" s="93">
        <v>45216</v>
      </c>
      <c r="B294" s="484">
        <v>3.5</v>
      </c>
      <c r="C294" s="403">
        <v>100677.8</v>
      </c>
      <c r="D294" s="403">
        <v>93031.2</v>
      </c>
      <c r="E294" s="73">
        <f t="shared" si="8"/>
        <v>7646.6000000000058</v>
      </c>
      <c r="F294" s="403">
        <v>67.7</v>
      </c>
      <c r="G294" s="403">
        <v>45.3</v>
      </c>
      <c r="H294" s="73">
        <v>2615.1000000000004</v>
      </c>
      <c r="I294" s="161">
        <f t="shared" si="9"/>
        <v>108.96250000000002</v>
      </c>
    </row>
    <row r="295" spans="1:9" outlineLevel="1" x14ac:dyDescent="0.25">
      <c r="A295" s="93">
        <v>45217</v>
      </c>
      <c r="B295" s="484">
        <v>3.1</v>
      </c>
      <c r="C295" s="404">
        <v>99699</v>
      </c>
      <c r="D295" s="404">
        <v>92230.9</v>
      </c>
      <c r="E295" s="73">
        <f t="shared" si="8"/>
        <v>7468.1000000000058</v>
      </c>
      <c r="F295" s="404">
        <v>68.400000000000006</v>
      </c>
      <c r="G295" s="404">
        <v>45.9</v>
      </c>
      <c r="H295" s="73">
        <v>2600.6999999999998</v>
      </c>
      <c r="I295" s="161">
        <f t="shared" si="9"/>
        <v>108.3625</v>
      </c>
    </row>
    <row r="296" spans="1:9" outlineLevel="1" x14ac:dyDescent="0.25">
      <c r="A296" s="93">
        <v>45218</v>
      </c>
      <c r="B296" s="484">
        <v>1.5</v>
      </c>
      <c r="C296" s="405">
        <v>100549.1</v>
      </c>
      <c r="D296" s="405">
        <v>93395.4</v>
      </c>
      <c r="E296" s="73">
        <f t="shared" si="8"/>
        <v>7153.7000000000116</v>
      </c>
      <c r="F296" s="405">
        <v>69.3</v>
      </c>
      <c r="G296" s="405">
        <v>45.5</v>
      </c>
      <c r="H296" s="73">
        <v>2735.2</v>
      </c>
      <c r="I296" s="161">
        <f t="shared" si="9"/>
        <v>113.96666666666665</v>
      </c>
    </row>
    <row r="297" spans="1:9" outlineLevel="1" x14ac:dyDescent="0.25">
      <c r="A297" s="93">
        <v>45219</v>
      </c>
      <c r="B297" s="484">
        <v>2.2999999999999998</v>
      </c>
      <c r="C297" s="406">
        <v>100770.4</v>
      </c>
      <c r="D297" s="406">
        <v>93406.2</v>
      </c>
      <c r="E297" s="73">
        <f t="shared" si="8"/>
        <v>7364.1999999999971</v>
      </c>
      <c r="F297" s="406">
        <v>68.5</v>
      </c>
      <c r="G297" s="406">
        <v>45.6</v>
      </c>
      <c r="H297" s="73">
        <v>2655.1000000000004</v>
      </c>
      <c r="I297" s="161">
        <f t="shared" si="9"/>
        <v>110.62916666666668</v>
      </c>
    </row>
    <row r="298" spans="1:9" outlineLevel="1" x14ac:dyDescent="0.25">
      <c r="A298" s="93">
        <v>45220</v>
      </c>
      <c r="B298" s="484">
        <v>0.5</v>
      </c>
      <c r="C298" s="406">
        <v>100023</v>
      </c>
      <c r="D298" s="406">
        <v>92945.4</v>
      </c>
      <c r="E298" s="73">
        <f t="shared" si="8"/>
        <v>7077.6000000000058</v>
      </c>
      <c r="F298" s="406">
        <v>74</v>
      </c>
      <c r="G298" s="406">
        <v>46.6</v>
      </c>
      <c r="H298" s="73">
        <v>3086.4000000000005</v>
      </c>
      <c r="I298" s="161">
        <f t="shared" si="9"/>
        <v>128.60000000000002</v>
      </c>
    </row>
    <row r="299" spans="1:9" outlineLevel="1" x14ac:dyDescent="0.25">
      <c r="A299" s="93">
        <v>45221</v>
      </c>
      <c r="B299" s="484">
        <v>-1.4</v>
      </c>
      <c r="C299" s="406">
        <v>99539.1</v>
      </c>
      <c r="D299" s="406">
        <v>92296.8</v>
      </c>
      <c r="E299" s="73">
        <f t="shared" si="8"/>
        <v>7242.3000000000029</v>
      </c>
      <c r="F299" s="406">
        <v>77</v>
      </c>
      <c r="G299" s="406">
        <v>48.6</v>
      </c>
      <c r="H299" s="73">
        <v>3202.5</v>
      </c>
      <c r="I299" s="161">
        <f t="shared" si="9"/>
        <v>133.4375</v>
      </c>
    </row>
    <row r="300" spans="1:9" outlineLevel="1" x14ac:dyDescent="0.25">
      <c r="A300" s="93">
        <v>45222</v>
      </c>
      <c r="B300" s="484">
        <v>0.7</v>
      </c>
      <c r="C300" s="407">
        <v>100501.3</v>
      </c>
      <c r="D300" s="407">
        <v>92891.5</v>
      </c>
      <c r="E300" s="73">
        <f t="shared" si="8"/>
        <v>7609.8000000000029</v>
      </c>
      <c r="F300" s="407">
        <v>71.2</v>
      </c>
      <c r="G300" s="407">
        <v>46.8</v>
      </c>
      <c r="H300" s="73">
        <v>2823</v>
      </c>
      <c r="I300" s="161">
        <f t="shared" si="9"/>
        <v>117.625</v>
      </c>
    </row>
    <row r="301" spans="1:9" outlineLevel="1" x14ac:dyDescent="0.25">
      <c r="A301" s="93">
        <v>45223</v>
      </c>
      <c r="B301" s="484">
        <v>-0.2</v>
      </c>
      <c r="C301" s="408">
        <v>100188.2</v>
      </c>
      <c r="D301" s="408">
        <v>93109</v>
      </c>
      <c r="E301" s="73">
        <f t="shared" si="8"/>
        <v>7079.1999999999971</v>
      </c>
      <c r="F301" s="408">
        <v>74.900000000000006</v>
      </c>
      <c r="G301" s="408">
        <v>47</v>
      </c>
      <c r="H301" s="73">
        <v>3151</v>
      </c>
      <c r="I301" s="161">
        <f t="shared" si="9"/>
        <v>131.29166666666666</v>
      </c>
    </row>
    <row r="302" spans="1:9" outlineLevel="1" x14ac:dyDescent="0.25">
      <c r="A302" s="93">
        <v>45224</v>
      </c>
      <c r="B302" s="484">
        <v>-1.6</v>
      </c>
      <c r="C302" s="409">
        <v>99950.5</v>
      </c>
      <c r="D302" s="409">
        <v>92542.9</v>
      </c>
      <c r="E302" s="73">
        <f t="shared" si="8"/>
        <v>7407.6000000000058</v>
      </c>
      <c r="F302" s="409">
        <v>79.5</v>
      </c>
      <c r="G302" s="409">
        <v>49.1</v>
      </c>
      <c r="H302" s="73">
        <v>3414.5</v>
      </c>
      <c r="I302" s="161">
        <f t="shared" si="9"/>
        <v>142.27083333333334</v>
      </c>
    </row>
    <row r="303" spans="1:9" outlineLevel="1" x14ac:dyDescent="0.25">
      <c r="A303" s="93">
        <v>45225</v>
      </c>
      <c r="B303" s="484">
        <v>-2.9</v>
      </c>
      <c r="C303" s="410">
        <v>100321.60000000001</v>
      </c>
      <c r="D303" s="410">
        <v>93046</v>
      </c>
      <c r="E303" s="73">
        <f t="shared" si="8"/>
        <v>7275.6000000000058</v>
      </c>
      <c r="F303" s="410">
        <v>79.5</v>
      </c>
      <c r="G303" s="410">
        <v>49.4</v>
      </c>
      <c r="H303" s="73">
        <v>3393.1000000000004</v>
      </c>
      <c r="I303" s="161">
        <f t="shared" si="9"/>
        <v>141.37916666666669</v>
      </c>
    </row>
    <row r="304" spans="1:9" outlineLevel="1" x14ac:dyDescent="0.25">
      <c r="A304" s="93">
        <v>45226</v>
      </c>
      <c r="B304" s="483">
        <v>-2.2999999999999998</v>
      </c>
      <c r="C304" s="411">
        <v>100069.4</v>
      </c>
      <c r="D304" s="411">
        <v>93139.199999999997</v>
      </c>
      <c r="E304" s="73">
        <f t="shared" si="8"/>
        <v>6930.1999999999971</v>
      </c>
      <c r="F304" s="411">
        <v>79.099999999999994</v>
      </c>
      <c r="G304" s="411">
        <v>49.3</v>
      </c>
      <c r="H304" s="73">
        <v>3342.5</v>
      </c>
      <c r="I304" s="161">
        <f t="shared" si="9"/>
        <v>139.27083333333334</v>
      </c>
    </row>
    <row r="305" spans="1:9" outlineLevel="1" x14ac:dyDescent="0.25">
      <c r="A305" s="93">
        <v>45227</v>
      </c>
      <c r="B305" s="484">
        <v>-1.3</v>
      </c>
      <c r="C305" s="411">
        <v>100529.7</v>
      </c>
      <c r="D305" s="411">
        <v>93472.6</v>
      </c>
      <c r="E305" s="73">
        <f t="shared" si="8"/>
        <v>7057.0999999999913</v>
      </c>
      <c r="F305" s="411">
        <v>77.8</v>
      </c>
      <c r="G305" s="411">
        <v>48.7</v>
      </c>
      <c r="H305" s="73">
        <v>3284.3999999999996</v>
      </c>
      <c r="I305" s="161">
        <f t="shared" si="9"/>
        <v>136.85</v>
      </c>
    </row>
    <row r="306" spans="1:9" outlineLevel="1" x14ac:dyDescent="0.25">
      <c r="A306" s="93">
        <v>45228</v>
      </c>
      <c r="B306" s="484">
        <v>-1</v>
      </c>
      <c r="C306" s="411">
        <v>100984.2</v>
      </c>
      <c r="D306" s="411">
        <v>93724.6</v>
      </c>
      <c r="E306" s="73">
        <f t="shared" si="8"/>
        <v>7259.5999999999913</v>
      </c>
      <c r="F306" s="411">
        <v>76.599999999999994</v>
      </c>
      <c r="G306" s="411">
        <v>48.3</v>
      </c>
      <c r="H306" s="73">
        <v>3226</v>
      </c>
      <c r="I306" s="161">
        <f t="shared" si="9"/>
        <v>134.41666666666666</v>
      </c>
    </row>
    <row r="307" spans="1:9" outlineLevel="1" x14ac:dyDescent="0.25">
      <c r="A307" s="93">
        <v>45229</v>
      </c>
      <c r="B307" s="484">
        <v>-0.7</v>
      </c>
      <c r="C307" s="412">
        <v>100381.7</v>
      </c>
      <c r="D307" s="412">
        <v>93523.3</v>
      </c>
      <c r="E307" s="73">
        <f t="shared" si="8"/>
        <v>6858.3999999999942</v>
      </c>
      <c r="F307" s="412">
        <v>77.3</v>
      </c>
      <c r="G307" s="412">
        <v>48.4</v>
      </c>
      <c r="H307" s="73">
        <v>3248.3999999999996</v>
      </c>
      <c r="I307" s="161">
        <f t="shared" si="9"/>
        <v>135.35</v>
      </c>
    </row>
    <row r="308" spans="1:9" outlineLevel="1" x14ac:dyDescent="0.25">
      <c r="A308" s="93">
        <v>45230</v>
      </c>
      <c r="B308" s="484">
        <v>2.2999999999999998</v>
      </c>
      <c r="C308" s="413">
        <v>101466.8</v>
      </c>
      <c r="D308" s="413">
        <v>94244.6</v>
      </c>
      <c r="E308" s="73">
        <f t="shared" si="8"/>
        <v>7222.1999999999971</v>
      </c>
      <c r="F308" s="413">
        <v>69.3</v>
      </c>
      <c r="G308" s="413">
        <v>46.4</v>
      </c>
      <c r="H308" s="73">
        <v>2671.7</v>
      </c>
      <c r="I308" s="161">
        <f t="shared" si="9"/>
        <v>111.32083333333333</v>
      </c>
    </row>
    <row r="309" spans="1:9" outlineLevel="1" x14ac:dyDescent="0.25">
      <c r="A309" s="93">
        <v>45231</v>
      </c>
      <c r="B309" s="483">
        <v>9.1999999999999993</v>
      </c>
      <c r="C309" s="414">
        <v>96884.6</v>
      </c>
      <c r="D309" s="414">
        <v>89578.8</v>
      </c>
      <c r="E309" s="73">
        <f t="shared" si="8"/>
        <v>7305.8000000000029</v>
      </c>
      <c r="F309" s="414">
        <v>68.5</v>
      </c>
      <c r="G309" s="414">
        <v>45.3</v>
      </c>
      <c r="H309" s="73">
        <v>2580.6</v>
      </c>
      <c r="I309" s="161">
        <f t="shared" si="9"/>
        <v>107.52499999999999</v>
      </c>
    </row>
    <row r="310" spans="1:9" outlineLevel="1" x14ac:dyDescent="0.25">
      <c r="A310" s="93">
        <v>45232</v>
      </c>
      <c r="B310" s="483">
        <v>8.4</v>
      </c>
      <c r="C310" s="415">
        <v>98447.2</v>
      </c>
      <c r="D310" s="415">
        <v>88270.2</v>
      </c>
      <c r="E310" s="73">
        <f t="shared" si="8"/>
        <v>10177</v>
      </c>
      <c r="F310" s="415">
        <v>67.900000000000006</v>
      </c>
      <c r="G310" s="415">
        <v>45.4</v>
      </c>
      <c r="H310" s="73">
        <v>2681.0000000000005</v>
      </c>
      <c r="I310" s="161">
        <f t="shared" si="9"/>
        <v>111.70833333333336</v>
      </c>
    </row>
    <row r="311" spans="1:9" outlineLevel="1" x14ac:dyDescent="0.25">
      <c r="A311" s="93">
        <v>45233</v>
      </c>
      <c r="B311" s="484">
        <v>2.4</v>
      </c>
      <c r="C311" s="416">
        <v>101158.7</v>
      </c>
      <c r="D311" s="416">
        <v>94284.3</v>
      </c>
      <c r="E311" s="73">
        <f t="shared" si="8"/>
        <v>6874.3999999999942</v>
      </c>
      <c r="F311" s="416">
        <v>69.5</v>
      </c>
      <c r="G311" s="416">
        <v>45.3</v>
      </c>
      <c r="H311" s="73">
        <v>2775.7000000000007</v>
      </c>
      <c r="I311" s="161">
        <f t="shared" si="9"/>
        <v>115.6541666666667</v>
      </c>
    </row>
    <row r="312" spans="1:9" outlineLevel="1" x14ac:dyDescent="0.25">
      <c r="A312" s="93">
        <v>45234</v>
      </c>
      <c r="B312" s="483">
        <v>1.3</v>
      </c>
      <c r="C312" s="416">
        <v>101590.3</v>
      </c>
      <c r="D312" s="416">
        <v>94604.4</v>
      </c>
      <c r="E312" s="73">
        <f t="shared" si="8"/>
        <v>6985.9000000000087</v>
      </c>
      <c r="F312" s="416">
        <v>68</v>
      </c>
      <c r="G312" s="416">
        <v>45.3</v>
      </c>
      <c r="H312" s="73">
        <v>2635.4000000000005</v>
      </c>
      <c r="I312" s="161">
        <f t="shared" si="9"/>
        <v>109.80833333333335</v>
      </c>
    </row>
    <row r="313" spans="1:9" outlineLevel="1" x14ac:dyDescent="0.25">
      <c r="A313" s="93">
        <v>45235</v>
      </c>
      <c r="B313" s="484">
        <v>6.7</v>
      </c>
      <c r="C313" s="416">
        <v>100946.8</v>
      </c>
      <c r="D313" s="416">
        <v>94050.5</v>
      </c>
      <c r="E313" s="73">
        <f t="shared" si="8"/>
        <v>6896.3000000000029</v>
      </c>
      <c r="F313" s="416">
        <v>68.2</v>
      </c>
      <c r="G313" s="416">
        <v>45.3</v>
      </c>
      <c r="H313" s="73">
        <v>2643.3</v>
      </c>
      <c r="I313" s="161">
        <f t="shared" si="9"/>
        <v>110.1375</v>
      </c>
    </row>
    <row r="314" spans="1:9" outlineLevel="1" x14ac:dyDescent="0.25">
      <c r="A314" s="93">
        <v>45236</v>
      </c>
      <c r="B314" s="484">
        <v>9.1</v>
      </c>
      <c r="C314" s="416">
        <v>100478.1</v>
      </c>
      <c r="D314" s="416">
        <v>93295.1</v>
      </c>
      <c r="E314" s="73">
        <f t="shared" si="8"/>
        <v>7183</v>
      </c>
      <c r="F314" s="416">
        <v>68.099999999999994</v>
      </c>
      <c r="G314" s="416">
        <v>45.7</v>
      </c>
      <c r="H314" s="73">
        <v>2593.6000000000004</v>
      </c>
      <c r="I314" s="161">
        <f t="shared" si="9"/>
        <v>108.06666666666668</v>
      </c>
    </row>
    <row r="315" spans="1:9" outlineLevel="1" x14ac:dyDescent="0.25">
      <c r="A315" s="93">
        <v>45237</v>
      </c>
      <c r="B315" s="484">
        <v>8.8000000000000007</v>
      </c>
      <c r="C315" s="417">
        <v>100268.9</v>
      </c>
      <c r="D315" s="417">
        <v>92998.399999999994</v>
      </c>
      <c r="E315" s="73">
        <f t="shared" si="8"/>
        <v>7270.5</v>
      </c>
      <c r="F315" s="417">
        <v>68.5</v>
      </c>
      <c r="G315" s="417">
        <v>46.1</v>
      </c>
      <c r="H315" s="73">
        <v>2596.2999999999993</v>
      </c>
      <c r="I315" s="161">
        <f t="shared" si="9"/>
        <v>108.17916666666663</v>
      </c>
    </row>
    <row r="316" spans="1:9" outlineLevel="1" x14ac:dyDescent="0.25">
      <c r="A316" s="93">
        <v>45238</v>
      </c>
      <c r="B316" s="484">
        <v>6.7</v>
      </c>
      <c r="C316" s="418">
        <v>99962.7</v>
      </c>
      <c r="D316" s="418">
        <v>93120.9</v>
      </c>
      <c r="E316" s="73">
        <f t="shared" si="8"/>
        <v>6841.8000000000029</v>
      </c>
      <c r="F316" s="418">
        <v>68.2</v>
      </c>
      <c r="G316" s="418">
        <v>45.9</v>
      </c>
      <c r="H316" s="73">
        <v>2556.6999999999998</v>
      </c>
      <c r="I316" s="161">
        <f t="shared" si="9"/>
        <v>106.52916666666665</v>
      </c>
    </row>
    <row r="317" spans="1:9" outlineLevel="1" x14ac:dyDescent="0.25">
      <c r="A317" s="93">
        <v>45239</v>
      </c>
      <c r="B317" s="484">
        <v>4.9000000000000004</v>
      </c>
      <c r="C317" s="419">
        <v>99936.8</v>
      </c>
      <c r="D317" s="419">
        <v>93096.6</v>
      </c>
      <c r="E317" s="73">
        <f t="shared" si="8"/>
        <v>6840.1999999999971</v>
      </c>
      <c r="F317" s="419">
        <v>68.2</v>
      </c>
      <c r="G317" s="419">
        <v>45.9</v>
      </c>
      <c r="H317" s="73">
        <v>2558.3999999999996</v>
      </c>
      <c r="I317" s="161">
        <f t="shared" si="9"/>
        <v>106.59999999999998</v>
      </c>
    </row>
    <row r="318" spans="1:9" outlineLevel="1" x14ac:dyDescent="0.25">
      <c r="A318" s="93">
        <v>45240</v>
      </c>
      <c r="B318" s="489">
        <v>4.8</v>
      </c>
      <c r="C318" s="420">
        <v>100300</v>
      </c>
      <c r="D318" s="420">
        <v>93600.7</v>
      </c>
      <c r="E318" s="73">
        <f t="shared" si="8"/>
        <v>6699.3000000000029</v>
      </c>
      <c r="F318" s="420">
        <v>67.8</v>
      </c>
      <c r="G318" s="420">
        <v>45.4</v>
      </c>
      <c r="H318" s="73">
        <v>2568</v>
      </c>
      <c r="I318" s="161">
        <f t="shared" si="9"/>
        <v>107</v>
      </c>
    </row>
    <row r="319" spans="1:9" outlineLevel="1" x14ac:dyDescent="0.25">
      <c r="A319" s="93">
        <v>45241</v>
      </c>
      <c r="B319" s="483">
        <v>2.6</v>
      </c>
      <c r="C319" s="420">
        <v>100602.1</v>
      </c>
      <c r="D319" s="420">
        <v>93904.8</v>
      </c>
      <c r="E319" s="73">
        <f t="shared" si="8"/>
        <v>6697.3000000000029</v>
      </c>
      <c r="F319" s="420">
        <v>68.099999999999994</v>
      </c>
      <c r="G319" s="420">
        <v>45.2</v>
      </c>
      <c r="H319" s="73">
        <v>2612.5</v>
      </c>
      <c r="I319" s="161">
        <f t="shared" si="9"/>
        <v>108.85416666666667</v>
      </c>
    </row>
    <row r="320" spans="1:9" outlineLevel="1" x14ac:dyDescent="0.25">
      <c r="A320" s="93">
        <v>45242</v>
      </c>
      <c r="B320" s="488">
        <v>2.9</v>
      </c>
      <c r="C320" s="420">
        <v>100939</v>
      </c>
      <c r="D320" s="420">
        <v>93675</v>
      </c>
      <c r="E320" s="73">
        <f t="shared" si="8"/>
        <v>7264</v>
      </c>
      <c r="F320" s="420">
        <v>67.900000000000006</v>
      </c>
      <c r="G320" s="420">
        <v>45</v>
      </c>
      <c r="H320" s="73">
        <v>2660</v>
      </c>
      <c r="I320" s="161">
        <f t="shared" si="9"/>
        <v>110.83333333333333</v>
      </c>
    </row>
    <row r="321" spans="1:9" outlineLevel="1" x14ac:dyDescent="0.25">
      <c r="A321" s="93">
        <v>45243</v>
      </c>
      <c r="B321" s="487">
        <v>4.5999999999999996</v>
      </c>
      <c r="C321" s="421">
        <v>100910.2</v>
      </c>
      <c r="D321" s="421">
        <v>93954.2</v>
      </c>
      <c r="E321" s="73">
        <f t="shared" si="8"/>
        <v>6956</v>
      </c>
      <c r="F321" s="421">
        <v>67.900000000000006</v>
      </c>
      <c r="G321" s="421">
        <v>45.1</v>
      </c>
      <c r="H321" s="73">
        <v>2632.7</v>
      </c>
      <c r="I321" s="161">
        <f t="shared" si="9"/>
        <v>109.69583333333333</v>
      </c>
    </row>
    <row r="322" spans="1:9" outlineLevel="1" x14ac:dyDescent="0.25">
      <c r="A322" s="93">
        <v>45244</v>
      </c>
      <c r="B322" s="487">
        <v>3.1</v>
      </c>
      <c r="C322" s="422">
        <v>100936.4</v>
      </c>
      <c r="D322" s="422">
        <v>93849.1</v>
      </c>
      <c r="E322" s="73">
        <f t="shared" si="8"/>
        <v>7087.2999999999884</v>
      </c>
      <c r="F322" s="422">
        <v>68</v>
      </c>
      <c r="G322" s="422">
        <v>44.9</v>
      </c>
      <c r="H322" s="73">
        <v>2661.0999999999995</v>
      </c>
      <c r="I322" s="161">
        <f t="shared" si="9"/>
        <v>110.87916666666665</v>
      </c>
    </row>
    <row r="323" spans="1:9" outlineLevel="1" x14ac:dyDescent="0.25">
      <c r="A323" s="93">
        <v>45245</v>
      </c>
      <c r="B323" s="487">
        <v>0.5</v>
      </c>
      <c r="C323" s="423">
        <v>100890.1</v>
      </c>
      <c r="D323" s="423">
        <v>93997.2</v>
      </c>
      <c r="E323" s="73">
        <f t="shared" si="8"/>
        <v>6892.9000000000087</v>
      </c>
      <c r="F323" s="423">
        <v>71.5</v>
      </c>
      <c r="G323" s="423">
        <v>45.9</v>
      </c>
      <c r="H323" s="73">
        <v>2917.1000000000004</v>
      </c>
      <c r="I323" s="161">
        <f t="shared" si="9"/>
        <v>121.54583333333335</v>
      </c>
    </row>
    <row r="324" spans="1:9" outlineLevel="1" x14ac:dyDescent="0.25">
      <c r="A324" s="93">
        <v>45246</v>
      </c>
      <c r="B324" s="484">
        <v>-0.5</v>
      </c>
      <c r="C324" s="424">
        <v>99837.8</v>
      </c>
      <c r="D324" s="424">
        <v>93291</v>
      </c>
      <c r="E324" s="73">
        <f t="shared" si="8"/>
        <v>6546.8000000000029</v>
      </c>
      <c r="F324" s="424">
        <v>76.7</v>
      </c>
      <c r="G324" s="424">
        <v>47.5</v>
      </c>
      <c r="H324" s="73">
        <v>3240.8999999999996</v>
      </c>
      <c r="I324" s="161">
        <f t="shared" si="9"/>
        <v>135.03749999999999</v>
      </c>
    </row>
    <row r="325" spans="1:9" outlineLevel="1" x14ac:dyDescent="0.25">
      <c r="A325" s="93">
        <v>45247</v>
      </c>
      <c r="B325" s="484">
        <v>-4.0999999999999996</v>
      </c>
      <c r="C325" s="425">
        <v>99328.9</v>
      </c>
      <c r="D325" s="425">
        <v>92727</v>
      </c>
      <c r="E325" s="73">
        <f t="shared" si="8"/>
        <v>6601.8999999999942</v>
      </c>
      <c r="F325" s="425">
        <v>83.3</v>
      </c>
      <c r="G325" s="425">
        <v>50</v>
      </c>
      <c r="H325" s="73">
        <v>3657.0999999999995</v>
      </c>
      <c r="I325" s="161">
        <f t="shared" si="9"/>
        <v>152.37916666666663</v>
      </c>
    </row>
    <row r="326" spans="1:9" outlineLevel="1" x14ac:dyDescent="0.25">
      <c r="A326" s="93">
        <v>45248</v>
      </c>
      <c r="B326" s="484">
        <v>-6.9</v>
      </c>
      <c r="C326" s="425">
        <v>98616.3</v>
      </c>
      <c r="D326" s="425">
        <v>92468.800000000003</v>
      </c>
      <c r="E326" s="73">
        <f t="shared" ref="E326:E369" si="10">C326-D326</f>
        <v>6147.5</v>
      </c>
      <c r="F326" s="425">
        <v>88.7</v>
      </c>
      <c r="G326" s="425">
        <v>51.9</v>
      </c>
      <c r="H326" s="73">
        <v>3970.6000000000004</v>
      </c>
      <c r="I326" s="161">
        <f t="shared" ref="I326:I369" si="11">H326/24</f>
        <v>165.44166666666669</v>
      </c>
    </row>
    <row r="327" spans="1:9" outlineLevel="1" x14ac:dyDescent="0.25">
      <c r="A327" s="93">
        <v>45249</v>
      </c>
      <c r="B327" s="484">
        <v>-7.6</v>
      </c>
      <c r="C327" s="425">
        <v>98289.600000000006</v>
      </c>
      <c r="D327" s="425">
        <v>91533.5</v>
      </c>
      <c r="E327" s="73">
        <f t="shared" si="10"/>
        <v>6756.1000000000058</v>
      </c>
      <c r="F327" s="425">
        <v>91.8</v>
      </c>
      <c r="G327" s="425">
        <v>53.8</v>
      </c>
      <c r="H327" s="73">
        <v>4115.5999999999995</v>
      </c>
      <c r="I327" s="161">
        <f t="shared" si="11"/>
        <v>171.48333333333332</v>
      </c>
    </row>
    <row r="328" spans="1:9" outlineLevel="1" x14ac:dyDescent="0.25">
      <c r="A328" s="93">
        <v>45250</v>
      </c>
      <c r="B328" s="484">
        <v>-7.8</v>
      </c>
      <c r="C328" s="426">
        <v>97783.1</v>
      </c>
      <c r="D328" s="426">
        <v>91481.9</v>
      </c>
      <c r="E328" s="73">
        <f t="shared" si="10"/>
        <v>6301.2000000000116</v>
      </c>
      <c r="F328" s="426">
        <v>92.9</v>
      </c>
      <c r="G328" s="426">
        <v>53.9</v>
      </c>
      <c r="H328" s="73">
        <v>4171</v>
      </c>
      <c r="I328" s="161">
        <f t="shared" si="11"/>
        <v>173.79166666666666</v>
      </c>
    </row>
    <row r="329" spans="1:9" outlineLevel="1" x14ac:dyDescent="0.25">
      <c r="A329" s="93">
        <v>45251</v>
      </c>
      <c r="B329" s="484">
        <v>-8.6</v>
      </c>
      <c r="C329" s="427">
        <v>97399.8</v>
      </c>
      <c r="D329" s="427">
        <v>91260.2</v>
      </c>
      <c r="E329" s="73">
        <f t="shared" si="10"/>
        <v>6139.6000000000058</v>
      </c>
      <c r="F329" s="427">
        <v>94.1</v>
      </c>
      <c r="G329" s="427">
        <v>54.1</v>
      </c>
      <c r="H329" s="73">
        <v>4250.1000000000004</v>
      </c>
      <c r="I329" s="161">
        <f t="shared" si="11"/>
        <v>177.08750000000001</v>
      </c>
    </row>
    <row r="330" spans="1:9" outlineLevel="1" x14ac:dyDescent="0.25">
      <c r="A330" s="93">
        <v>45252</v>
      </c>
      <c r="B330" s="484">
        <v>-9.1999999999999993</v>
      </c>
      <c r="C330" s="428">
        <v>96927.6</v>
      </c>
      <c r="D330" s="428">
        <v>90794.7</v>
      </c>
      <c r="E330" s="73">
        <f t="shared" si="10"/>
        <v>6132.9000000000087</v>
      </c>
      <c r="F330" s="428">
        <v>98.2</v>
      </c>
      <c r="G330" s="428">
        <v>55</v>
      </c>
      <c r="H330" s="73">
        <v>4544.2</v>
      </c>
      <c r="I330" s="161">
        <f t="shared" si="11"/>
        <v>189.34166666666667</v>
      </c>
    </row>
    <row r="331" spans="1:9" outlineLevel="1" x14ac:dyDescent="0.25">
      <c r="A331" s="93">
        <v>45253</v>
      </c>
      <c r="B331" s="484">
        <v>-9.8000000000000007</v>
      </c>
      <c r="C331" s="429">
        <v>96544.4</v>
      </c>
      <c r="D331" s="429">
        <v>89994.5</v>
      </c>
      <c r="E331" s="73">
        <f t="shared" si="10"/>
        <v>6549.8999999999942</v>
      </c>
      <c r="F331" s="429">
        <v>99.1</v>
      </c>
      <c r="G331" s="429">
        <v>55.8</v>
      </c>
      <c r="H331" s="73">
        <v>4573.5000000000009</v>
      </c>
      <c r="I331" s="161">
        <f t="shared" si="11"/>
        <v>190.56250000000003</v>
      </c>
    </row>
    <row r="332" spans="1:9" outlineLevel="1" x14ac:dyDescent="0.25">
      <c r="A332" s="93">
        <v>45254</v>
      </c>
      <c r="B332" s="484">
        <v>-10.199999999999999</v>
      </c>
      <c r="C332" s="430">
        <v>96301.6</v>
      </c>
      <c r="D332" s="430">
        <v>89910</v>
      </c>
      <c r="E332" s="73">
        <f t="shared" si="10"/>
        <v>6391.6000000000058</v>
      </c>
      <c r="F332" s="430">
        <v>99.3</v>
      </c>
      <c r="G332" s="430">
        <v>56</v>
      </c>
      <c r="H332" s="73">
        <v>4549.2000000000007</v>
      </c>
      <c r="I332" s="161">
        <f t="shared" si="11"/>
        <v>189.55000000000004</v>
      </c>
    </row>
    <row r="333" spans="1:9" outlineLevel="1" x14ac:dyDescent="0.25">
      <c r="A333" s="93">
        <v>45255</v>
      </c>
      <c r="B333" s="484">
        <v>-9</v>
      </c>
      <c r="C333" s="430">
        <v>95940.9</v>
      </c>
      <c r="D333" s="430">
        <v>89847.3</v>
      </c>
      <c r="E333" s="73">
        <f t="shared" si="10"/>
        <v>6093.5999999999913</v>
      </c>
      <c r="F333" s="430">
        <v>98.8</v>
      </c>
      <c r="G333" s="430">
        <v>56.1</v>
      </c>
      <c r="H333" s="73">
        <v>4458</v>
      </c>
      <c r="I333" s="161">
        <f t="shared" si="11"/>
        <v>185.75</v>
      </c>
    </row>
    <row r="334" spans="1:9" outlineLevel="1" x14ac:dyDescent="0.25">
      <c r="A334" s="93">
        <v>45256</v>
      </c>
      <c r="B334" s="484">
        <v>-9.9</v>
      </c>
      <c r="C334" s="430">
        <v>96258.9</v>
      </c>
      <c r="D334" s="430">
        <v>89804.800000000003</v>
      </c>
      <c r="E334" s="73">
        <f t="shared" si="10"/>
        <v>6454.0999999999913</v>
      </c>
      <c r="F334" s="430">
        <v>97.7</v>
      </c>
      <c r="G334" s="430">
        <v>55.6</v>
      </c>
      <c r="H334" s="73">
        <v>4429.9000000000005</v>
      </c>
      <c r="I334" s="161">
        <f t="shared" si="11"/>
        <v>184.57916666666668</v>
      </c>
    </row>
    <row r="335" spans="1:9" outlineLevel="1" x14ac:dyDescent="0.25">
      <c r="A335" s="93">
        <v>45257</v>
      </c>
      <c r="B335" s="483">
        <v>-0.3</v>
      </c>
      <c r="C335" s="431">
        <v>97005</v>
      </c>
      <c r="D335" s="431">
        <v>90442.2</v>
      </c>
      <c r="E335" s="73">
        <f t="shared" si="10"/>
        <v>6562.8000000000029</v>
      </c>
      <c r="F335" s="431">
        <v>81.8</v>
      </c>
      <c r="G335" s="431">
        <v>51.7</v>
      </c>
      <c r="H335" s="73">
        <v>3260.7</v>
      </c>
      <c r="I335" s="161">
        <f t="shared" si="11"/>
        <v>135.86249999999998</v>
      </c>
    </row>
    <row r="336" spans="1:9" outlineLevel="1" x14ac:dyDescent="0.25">
      <c r="A336" s="93">
        <v>45258</v>
      </c>
      <c r="B336" s="484">
        <v>-2.2000000000000002</v>
      </c>
      <c r="C336" s="432">
        <v>98099.8</v>
      </c>
      <c r="D336" s="432">
        <v>91777</v>
      </c>
      <c r="E336" s="73">
        <f t="shared" si="10"/>
        <v>6322.8000000000029</v>
      </c>
      <c r="F336" s="432">
        <v>81.3</v>
      </c>
      <c r="G336" s="432">
        <v>48.3</v>
      </c>
      <c r="H336" s="73">
        <v>3556</v>
      </c>
      <c r="I336" s="161">
        <f t="shared" si="11"/>
        <v>148.16666666666666</v>
      </c>
    </row>
    <row r="337" spans="1:9" outlineLevel="1" x14ac:dyDescent="0.25">
      <c r="A337" s="93">
        <v>45259</v>
      </c>
      <c r="B337" s="484">
        <v>-7.1</v>
      </c>
      <c r="C337" s="433">
        <v>90197.2</v>
      </c>
      <c r="D337" s="433">
        <v>82900.3</v>
      </c>
      <c r="E337" s="73">
        <f t="shared" si="10"/>
        <v>7296.8999999999942</v>
      </c>
      <c r="F337" s="433">
        <v>92.9</v>
      </c>
      <c r="G337" s="433">
        <v>51.4</v>
      </c>
      <c r="H337" s="73">
        <v>4123.4000000000005</v>
      </c>
      <c r="I337" s="161">
        <f t="shared" si="11"/>
        <v>171.80833333333337</v>
      </c>
    </row>
    <row r="338" spans="1:9" outlineLevel="1" x14ac:dyDescent="0.25">
      <c r="A338" s="93">
        <v>45260</v>
      </c>
      <c r="B338" s="484">
        <v>-3.6</v>
      </c>
      <c r="C338" s="434">
        <v>96297.1</v>
      </c>
      <c r="D338" s="434">
        <v>89874.4</v>
      </c>
      <c r="E338" s="73">
        <f t="shared" si="10"/>
        <v>6422.7000000000116</v>
      </c>
      <c r="F338" s="434">
        <v>86.8</v>
      </c>
      <c r="G338" s="434">
        <v>51.2</v>
      </c>
      <c r="H338" s="73">
        <v>3772.6000000000004</v>
      </c>
      <c r="I338" s="161">
        <f t="shared" si="11"/>
        <v>157.19166666666669</v>
      </c>
    </row>
    <row r="339" spans="1:9" outlineLevel="1" x14ac:dyDescent="0.25">
      <c r="A339" s="93">
        <v>45261</v>
      </c>
      <c r="B339" s="483">
        <v>-5.0999999999999996</v>
      </c>
      <c r="C339" s="435">
        <v>96323.9</v>
      </c>
      <c r="D339" s="435">
        <v>90164.6</v>
      </c>
      <c r="E339" s="73">
        <f t="shared" si="10"/>
        <v>6159.2999999999884</v>
      </c>
      <c r="F339" s="435">
        <v>89.9</v>
      </c>
      <c r="G339" s="435">
        <v>51.6</v>
      </c>
      <c r="H339" s="73">
        <v>4029.5999999999995</v>
      </c>
      <c r="I339" s="161">
        <f t="shared" si="11"/>
        <v>167.89999999999998</v>
      </c>
    </row>
    <row r="340" spans="1:9" outlineLevel="1" x14ac:dyDescent="0.25">
      <c r="A340" s="93">
        <v>45262</v>
      </c>
      <c r="B340" s="483">
        <v>-7.2</v>
      </c>
      <c r="C340" s="435">
        <v>95936.2</v>
      </c>
      <c r="D340" s="435">
        <v>89775.1</v>
      </c>
      <c r="E340" s="73">
        <f t="shared" si="10"/>
        <v>6161.0999999999913</v>
      </c>
      <c r="F340" s="435">
        <v>92.8</v>
      </c>
      <c r="G340" s="435">
        <v>53.1</v>
      </c>
      <c r="H340" s="73">
        <v>4155.0999999999995</v>
      </c>
      <c r="I340" s="161">
        <f t="shared" si="11"/>
        <v>173.12916666666663</v>
      </c>
    </row>
    <row r="341" spans="1:9" outlineLevel="1" x14ac:dyDescent="0.25">
      <c r="A341" s="93">
        <v>45263</v>
      </c>
      <c r="B341" s="484">
        <v>-7.2</v>
      </c>
      <c r="C341" s="435">
        <v>95664.5</v>
      </c>
      <c r="D341" s="435">
        <v>89136.4</v>
      </c>
      <c r="E341" s="73">
        <f t="shared" si="10"/>
        <v>6528.1000000000058</v>
      </c>
      <c r="F341" s="435">
        <v>94</v>
      </c>
      <c r="G341" s="435">
        <v>53.4</v>
      </c>
      <c r="H341" s="73">
        <v>4247.6999999999989</v>
      </c>
      <c r="I341" s="161">
        <f t="shared" si="11"/>
        <v>176.98749999999995</v>
      </c>
    </row>
    <row r="342" spans="1:9" outlineLevel="1" x14ac:dyDescent="0.25">
      <c r="A342" s="93">
        <v>45264</v>
      </c>
      <c r="B342" s="483">
        <v>-8.3000000000000007</v>
      </c>
      <c r="C342" s="436">
        <v>95054.3</v>
      </c>
      <c r="D342" s="436">
        <v>88935</v>
      </c>
      <c r="E342" s="73">
        <f t="shared" si="10"/>
        <v>6119.3000000000029</v>
      </c>
      <c r="F342" s="436">
        <v>97.6</v>
      </c>
      <c r="G342" s="436">
        <v>54.4</v>
      </c>
      <c r="H342" s="73">
        <v>4457.7</v>
      </c>
      <c r="I342" s="161">
        <f t="shared" si="11"/>
        <v>185.73749999999998</v>
      </c>
    </row>
    <row r="343" spans="1:9" outlineLevel="1" x14ac:dyDescent="0.25">
      <c r="A343" s="93">
        <v>45265</v>
      </c>
      <c r="B343" s="484">
        <v>-10.8</v>
      </c>
      <c r="C343" s="437">
        <v>95091.7</v>
      </c>
      <c r="D343" s="437">
        <v>88092.4</v>
      </c>
      <c r="E343" s="73">
        <f t="shared" si="10"/>
        <v>6999.3000000000029</v>
      </c>
      <c r="F343" s="437">
        <v>105.6</v>
      </c>
      <c r="G343" s="437">
        <v>56.7</v>
      </c>
      <c r="H343" s="73">
        <v>5072.7000000000007</v>
      </c>
      <c r="I343" s="161">
        <f t="shared" si="11"/>
        <v>211.36250000000004</v>
      </c>
    </row>
    <row r="344" spans="1:9" outlineLevel="1" x14ac:dyDescent="0.25">
      <c r="A344" s="93">
        <v>45266</v>
      </c>
      <c r="B344" s="484">
        <v>-13.2</v>
      </c>
      <c r="C344" s="438">
        <v>95380.2</v>
      </c>
      <c r="D344" s="438">
        <v>87213.2</v>
      </c>
      <c r="E344" s="73">
        <f t="shared" si="10"/>
        <v>8167</v>
      </c>
      <c r="F344" s="438">
        <v>110</v>
      </c>
      <c r="G344" s="438">
        <v>59</v>
      </c>
      <c r="H344" s="73">
        <v>5375.4</v>
      </c>
      <c r="I344" s="161">
        <f t="shared" si="11"/>
        <v>223.97499999999999</v>
      </c>
    </row>
    <row r="345" spans="1:9" outlineLevel="1" x14ac:dyDescent="0.25">
      <c r="A345" s="93">
        <v>45267</v>
      </c>
      <c r="B345" s="484">
        <v>-13.3</v>
      </c>
      <c r="C345" s="439">
        <v>95642.2</v>
      </c>
      <c r="D345" s="439">
        <v>87514.2</v>
      </c>
      <c r="E345" s="73">
        <f t="shared" si="10"/>
        <v>8128</v>
      </c>
      <c r="F345" s="439">
        <v>110.6</v>
      </c>
      <c r="G345" s="439">
        <v>59.1</v>
      </c>
      <c r="H345" s="73">
        <v>5429.4999999999991</v>
      </c>
      <c r="I345" s="161">
        <f t="shared" si="11"/>
        <v>226.22916666666663</v>
      </c>
    </row>
    <row r="346" spans="1:9" outlineLevel="1" x14ac:dyDescent="0.25">
      <c r="A346" s="93">
        <v>45268</v>
      </c>
      <c r="B346" s="484">
        <v>-17.5</v>
      </c>
      <c r="C346" s="440">
        <v>96468</v>
      </c>
      <c r="D346" s="440">
        <v>88785.9</v>
      </c>
      <c r="E346" s="73">
        <f t="shared" si="10"/>
        <v>7682.1000000000058</v>
      </c>
      <c r="F346" s="440">
        <v>109.9</v>
      </c>
      <c r="G346" s="440">
        <v>58.7</v>
      </c>
      <c r="H346" s="73">
        <v>5409.6</v>
      </c>
      <c r="I346" s="161">
        <f t="shared" si="11"/>
        <v>225.4</v>
      </c>
    </row>
    <row r="347" spans="1:9" outlineLevel="1" x14ac:dyDescent="0.25">
      <c r="A347" s="93">
        <v>45269</v>
      </c>
      <c r="B347" s="484">
        <v>-19.600000000000001</v>
      </c>
      <c r="C347" s="440">
        <v>96617.8</v>
      </c>
      <c r="D347" s="440">
        <v>90173.2</v>
      </c>
      <c r="E347" s="73">
        <f t="shared" si="10"/>
        <v>6444.6000000000058</v>
      </c>
      <c r="F347" s="440">
        <v>111.2</v>
      </c>
      <c r="G347" s="440">
        <v>59.2</v>
      </c>
      <c r="H347" s="73">
        <v>5436.7</v>
      </c>
      <c r="I347" s="161">
        <f t="shared" si="11"/>
        <v>226.52916666666667</v>
      </c>
    </row>
    <row r="348" spans="1:9" outlineLevel="1" x14ac:dyDescent="0.25">
      <c r="A348" s="93">
        <v>45270</v>
      </c>
      <c r="B348" s="489">
        <v>-17.600000000000001</v>
      </c>
      <c r="C348" s="440">
        <v>96622.399999999994</v>
      </c>
      <c r="D348" s="440">
        <v>89591.3</v>
      </c>
      <c r="E348" s="73">
        <f t="shared" si="10"/>
        <v>7031.0999999999913</v>
      </c>
      <c r="F348" s="440">
        <v>110.4</v>
      </c>
      <c r="G348" s="440">
        <v>58.7</v>
      </c>
      <c r="H348" s="73">
        <v>5431.4999999999991</v>
      </c>
      <c r="I348" s="161">
        <f t="shared" si="11"/>
        <v>226.31249999999997</v>
      </c>
    </row>
    <row r="349" spans="1:9" outlineLevel="1" x14ac:dyDescent="0.25">
      <c r="A349" s="93">
        <v>45271</v>
      </c>
      <c r="B349" s="483">
        <v>-11.6</v>
      </c>
      <c r="C349" s="441">
        <v>94958.5</v>
      </c>
      <c r="D349" s="441">
        <v>88536.3</v>
      </c>
      <c r="E349" s="73">
        <f t="shared" si="10"/>
        <v>6422.1999999999971</v>
      </c>
      <c r="F349" s="441">
        <v>106.8</v>
      </c>
      <c r="G349" s="441">
        <v>57.8</v>
      </c>
      <c r="H349" s="73">
        <v>5048.7</v>
      </c>
      <c r="I349" s="161">
        <f t="shared" si="11"/>
        <v>210.36249999999998</v>
      </c>
    </row>
    <row r="350" spans="1:9" outlineLevel="1" x14ac:dyDescent="0.25">
      <c r="A350" s="93">
        <v>45272</v>
      </c>
      <c r="B350" s="488">
        <v>-9.1999999999999993</v>
      </c>
      <c r="C350" s="442">
        <v>95558.2</v>
      </c>
      <c r="D350" s="442">
        <v>89226.2</v>
      </c>
      <c r="E350" s="73">
        <f t="shared" si="10"/>
        <v>6332</v>
      </c>
      <c r="F350" s="442">
        <v>99.8</v>
      </c>
      <c r="G350" s="442">
        <v>55.3</v>
      </c>
      <c r="H350" s="73">
        <v>4617.7000000000007</v>
      </c>
      <c r="I350" s="161">
        <f t="shared" si="11"/>
        <v>192.4041666666667</v>
      </c>
    </row>
    <row r="351" spans="1:9" outlineLevel="1" x14ac:dyDescent="0.25">
      <c r="A351" s="93">
        <v>45273</v>
      </c>
      <c r="B351" s="487">
        <v>-13</v>
      </c>
      <c r="C351" s="443">
        <v>95947.4</v>
      </c>
      <c r="D351" s="443">
        <v>89816.9</v>
      </c>
      <c r="E351" s="73">
        <f t="shared" si="10"/>
        <v>6130.5</v>
      </c>
      <c r="F351" s="443">
        <v>104.3</v>
      </c>
      <c r="G351" s="443">
        <v>55.4</v>
      </c>
      <c r="H351" s="73">
        <v>5055.1000000000004</v>
      </c>
      <c r="I351" s="161">
        <f t="shared" si="11"/>
        <v>210.62916666666669</v>
      </c>
    </row>
    <row r="352" spans="1:9" outlineLevel="1" x14ac:dyDescent="0.25">
      <c r="A352" s="93">
        <v>45274</v>
      </c>
      <c r="B352" s="487">
        <v>-12.5</v>
      </c>
      <c r="C352" s="444">
        <v>95591.9</v>
      </c>
      <c r="D352" s="444">
        <v>89363.8</v>
      </c>
      <c r="E352" s="73">
        <f t="shared" si="10"/>
        <v>6228.0999999999913</v>
      </c>
      <c r="F352" s="444">
        <v>105</v>
      </c>
      <c r="G352" s="444">
        <v>56.8</v>
      </c>
      <c r="H352" s="73">
        <v>4986.9999999999991</v>
      </c>
      <c r="I352" s="161">
        <f t="shared" si="11"/>
        <v>207.79166666666663</v>
      </c>
    </row>
    <row r="353" spans="1:9" outlineLevel="1" x14ac:dyDescent="0.25">
      <c r="A353" s="93">
        <v>45275</v>
      </c>
      <c r="B353" s="487">
        <v>-9.1999999999999993</v>
      </c>
      <c r="C353" s="445">
        <v>96298</v>
      </c>
      <c r="D353" s="445">
        <v>89657.600000000006</v>
      </c>
      <c r="E353" s="73">
        <f t="shared" si="10"/>
        <v>6640.3999999999942</v>
      </c>
      <c r="F353" s="445">
        <v>98.2</v>
      </c>
      <c r="G353" s="445">
        <v>55</v>
      </c>
      <c r="H353" s="73">
        <v>4539.8999999999996</v>
      </c>
      <c r="I353" s="161">
        <f t="shared" si="11"/>
        <v>189.16249999999999</v>
      </c>
    </row>
    <row r="354" spans="1:9" outlineLevel="1" x14ac:dyDescent="0.25">
      <c r="A354" s="93">
        <v>45276</v>
      </c>
      <c r="B354" s="484">
        <v>-10.199999999999999</v>
      </c>
      <c r="C354" s="445">
        <v>95950.9</v>
      </c>
      <c r="D354" s="445">
        <v>89414.2</v>
      </c>
      <c r="E354" s="73">
        <f t="shared" si="10"/>
        <v>6536.6999999999971</v>
      </c>
      <c r="F354" s="445">
        <v>97.1</v>
      </c>
      <c r="G354" s="445">
        <v>54</v>
      </c>
      <c r="H354" s="73">
        <v>4515.3</v>
      </c>
      <c r="I354" s="161">
        <f t="shared" si="11"/>
        <v>188.13750000000002</v>
      </c>
    </row>
    <row r="355" spans="1:9" outlineLevel="1" x14ac:dyDescent="0.25">
      <c r="A355" s="93">
        <v>45277</v>
      </c>
      <c r="B355" s="484">
        <v>-4.5999999999999996</v>
      </c>
      <c r="C355" s="445">
        <v>96726.9</v>
      </c>
      <c r="D355" s="445">
        <v>89310.9</v>
      </c>
      <c r="E355" s="73">
        <f t="shared" si="10"/>
        <v>7416</v>
      </c>
      <c r="F355" s="445">
        <v>88.3</v>
      </c>
      <c r="G355" s="445">
        <v>52.6</v>
      </c>
      <c r="H355" s="73">
        <v>3850.2000000000007</v>
      </c>
      <c r="I355" s="161">
        <f t="shared" si="11"/>
        <v>160.42500000000004</v>
      </c>
    </row>
    <row r="356" spans="1:9" outlineLevel="1" x14ac:dyDescent="0.25">
      <c r="A356" s="93">
        <v>45278</v>
      </c>
      <c r="B356" s="484">
        <v>-0.4</v>
      </c>
      <c r="C356" s="446">
        <v>98776.4</v>
      </c>
      <c r="D356" s="446">
        <v>91918.399999999994</v>
      </c>
      <c r="E356" s="73">
        <f t="shared" si="10"/>
        <v>6858</v>
      </c>
      <c r="F356" s="446">
        <v>76.400000000000006</v>
      </c>
      <c r="G356" s="446">
        <v>47.6</v>
      </c>
      <c r="H356" s="73">
        <v>3183</v>
      </c>
      <c r="I356" s="161">
        <f t="shared" si="11"/>
        <v>132.625</v>
      </c>
    </row>
    <row r="357" spans="1:9" outlineLevel="1" x14ac:dyDescent="0.25">
      <c r="A357" s="93">
        <v>45279</v>
      </c>
      <c r="B357" s="484">
        <v>0.3</v>
      </c>
      <c r="C357" s="447">
        <v>101125.9</v>
      </c>
      <c r="D357" s="447">
        <v>94034.1</v>
      </c>
      <c r="E357" s="73">
        <f t="shared" si="10"/>
        <v>7091.7999999999884</v>
      </c>
      <c r="F357" s="447">
        <v>70.5</v>
      </c>
      <c r="G357" s="447">
        <v>45.6</v>
      </c>
      <c r="H357" s="73">
        <v>2849.4000000000005</v>
      </c>
      <c r="I357" s="161">
        <f t="shared" si="11"/>
        <v>118.72500000000002</v>
      </c>
    </row>
    <row r="358" spans="1:9" outlineLevel="1" x14ac:dyDescent="0.25">
      <c r="A358" s="93">
        <v>45280</v>
      </c>
      <c r="B358" s="484">
        <v>1.9</v>
      </c>
      <c r="C358" s="448">
        <v>101990.39999999999</v>
      </c>
      <c r="D358" s="448">
        <v>94918.9</v>
      </c>
      <c r="E358" s="73">
        <f t="shared" si="10"/>
        <v>7071.5</v>
      </c>
      <c r="F358" s="448">
        <v>68.7</v>
      </c>
      <c r="G358" s="448">
        <v>44.7</v>
      </c>
      <c r="H358" s="73">
        <v>2786</v>
      </c>
      <c r="I358" s="161">
        <f t="shared" si="11"/>
        <v>116.08333333333333</v>
      </c>
    </row>
    <row r="359" spans="1:9" outlineLevel="1" x14ac:dyDescent="0.25">
      <c r="A359" s="93">
        <v>45281</v>
      </c>
      <c r="B359" s="484">
        <v>0.2</v>
      </c>
      <c r="C359" s="449">
        <v>96700.1</v>
      </c>
      <c r="D359" s="449">
        <v>89882.3</v>
      </c>
      <c r="E359" s="73">
        <f t="shared" si="10"/>
        <v>6817.8000000000029</v>
      </c>
      <c r="F359" s="449">
        <v>72.900000000000006</v>
      </c>
      <c r="G359" s="449">
        <v>45.5</v>
      </c>
      <c r="H359" s="73">
        <v>2972.2999999999997</v>
      </c>
      <c r="I359" s="161">
        <f t="shared" si="11"/>
        <v>123.84583333333332</v>
      </c>
    </row>
    <row r="360" spans="1:9" outlineLevel="1" x14ac:dyDescent="0.25">
      <c r="A360" s="93">
        <v>45282</v>
      </c>
      <c r="B360" s="484">
        <v>0.3</v>
      </c>
      <c r="C360" s="450">
        <v>101660.6</v>
      </c>
      <c r="D360" s="450">
        <v>94760.4</v>
      </c>
      <c r="E360" s="73">
        <f t="shared" si="10"/>
        <v>6900.2000000000116</v>
      </c>
      <c r="F360" s="450">
        <v>72.8</v>
      </c>
      <c r="G360" s="450">
        <v>45.8</v>
      </c>
      <c r="H360" s="73">
        <v>3076.9000000000005</v>
      </c>
      <c r="I360" s="161">
        <f t="shared" si="11"/>
        <v>128.20416666666668</v>
      </c>
    </row>
    <row r="361" spans="1:9" outlineLevel="1" x14ac:dyDescent="0.25">
      <c r="A361" s="93">
        <v>45283</v>
      </c>
      <c r="B361" s="484">
        <v>1.4</v>
      </c>
      <c r="C361" s="450">
        <v>103353.60000000001</v>
      </c>
      <c r="D361" s="450">
        <v>96329</v>
      </c>
      <c r="E361" s="73">
        <f t="shared" si="10"/>
        <v>7024.6000000000058</v>
      </c>
      <c r="F361" s="450">
        <v>70.099999999999994</v>
      </c>
      <c r="G361" s="450">
        <v>45.5</v>
      </c>
      <c r="H361" s="73">
        <v>2872.0999999999995</v>
      </c>
      <c r="I361" s="161">
        <f t="shared" si="11"/>
        <v>119.67083333333331</v>
      </c>
    </row>
    <row r="362" spans="1:9" outlineLevel="1" x14ac:dyDescent="0.25">
      <c r="A362" s="93">
        <v>45284</v>
      </c>
      <c r="B362" s="484">
        <v>-0.6</v>
      </c>
      <c r="C362" s="450">
        <v>102636.2</v>
      </c>
      <c r="D362" s="450">
        <v>95419.199999999997</v>
      </c>
      <c r="E362" s="73">
        <f t="shared" si="10"/>
        <v>7217</v>
      </c>
      <c r="F362" s="450">
        <v>75.3</v>
      </c>
      <c r="G362" s="450">
        <v>46.1</v>
      </c>
      <c r="H362" s="73">
        <v>3349.2</v>
      </c>
      <c r="I362" s="161">
        <f t="shared" si="11"/>
        <v>139.54999999999998</v>
      </c>
    </row>
    <row r="363" spans="1:9" outlineLevel="1" x14ac:dyDescent="0.25">
      <c r="A363" s="93">
        <v>45285</v>
      </c>
      <c r="B363" s="484">
        <v>-2.9</v>
      </c>
      <c r="C363" s="451">
        <v>99309.7</v>
      </c>
      <c r="D363" s="451">
        <v>92632</v>
      </c>
      <c r="E363" s="73">
        <f t="shared" si="10"/>
        <v>6677.6999999999971</v>
      </c>
      <c r="F363" s="451">
        <v>83.8</v>
      </c>
      <c r="G363" s="451">
        <v>49.5</v>
      </c>
      <c r="H363" s="73">
        <v>3757.5</v>
      </c>
      <c r="I363" s="161">
        <f t="shared" si="11"/>
        <v>156.5625</v>
      </c>
    </row>
    <row r="364" spans="1:9" outlineLevel="1" x14ac:dyDescent="0.25">
      <c r="A364" s="93">
        <v>45286</v>
      </c>
      <c r="B364" s="484">
        <v>-3</v>
      </c>
      <c r="C364" s="452">
        <v>98467.9</v>
      </c>
      <c r="D364" s="452">
        <v>91656.2</v>
      </c>
      <c r="E364" s="73">
        <f t="shared" si="10"/>
        <v>6811.6999999999971</v>
      </c>
      <c r="F364" s="452">
        <v>85.2</v>
      </c>
      <c r="G364" s="452">
        <v>50.5</v>
      </c>
      <c r="H364" s="73">
        <v>3773.8999999999996</v>
      </c>
      <c r="I364" s="161">
        <f t="shared" si="11"/>
        <v>157.24583333333331</v>
      </c>
    </row>
    <row r="365" spans="1:9" outlineLevel="1" x14ac:dyDescent="0.25">
      <c r="A365" s="93">
        <v>45287</v>
      </c>
      <c r="B365" s="483">
        <v>-3.9</v>
      </c>
      <c r="C365" s="453">
        <v>95225</v>
      </c>
      <c r="D365" s="453">
        <v>88553.9</v>
      </c>
      <c r="E365" s="73">
        <f t="shared" si="10"/>
        <v>6671.1000000000058</v>
      </c>
      <c r="F365" s="453">
        <v>86.3</v>
      </c>
      <c r="G365" s="453">
        <v>50.4</v>
      </c>
      <c r="H365" s="73">
        <v>3769.8999999999996</v>
      </c>
      <c r="I365" s="161">
        <f t="shared" si="11"/>
        <v>157.07916666666665</v>
      </c>
    </row>
    <row r="366" spans="1:9" outlineLevel="1" x14ac:dyDescent="0.25">
      <c r="A366" s="93">
        <v>45288</v>
      </c>
      <c r="B366" s="484">
        <v>-5.6</v>
      </c>
      <c r="C366" s="454">
        <v>96298.3</v>
      </c>
      <c r="D366" s="454">
        <v>89074.7</v>
      </c>
      <c r="E366" s="73">
        <f t="shared" si="10"/>
        <v>7223.6000000000058</v>
      </c>
      <c r="F366" s="454">
        <v>91.1</v>
      </c>
      <c r="G366" s="454">
        <v>52.3</v>
      </c>
      <c r="H366" s="73">
        <v>4133.5</v>
      </c>
      <c r="I366" s="161">
        <f t="shared" si="11"/>
        <v>172.22916666666666</v>
      </c>
    </row>
    <row r="367" spans="1:9" outlineLevel="1" x14ac:dyDescent="0.25">
      <c r="A367" s="93">
        <v>45289</v>
      </c>
      <c r="B367" s="484">
        <v>-5.0999999999999996</v>
      </c>
      <c r="C367" s="455">
        <v>96768.4</v>
      </c>
      <c r="D367" s="455">
        <v>90093.3</v>
      </c>
      <c r="E367" s="73">
        <f t="shared" si="10"/>
        <v>6675.0999999999913</v>
      </c>
      <c r="F367" s="455">
        <v>90.1</v>
      </c>
      <c r="G367" s="455">
        <v>52.2</v>
      </c>
      <c r="H367" s="73">
        <v>4033.3</v>
      </c>
      <c r="I367" s="161">
        <f t="shared" si="11"/>
        <v>168.05416666666667</v>
      </c>
    </row>
    <row r="368" spans="1:9" outlineLevel="1" x14ac:dyDescent="0.25">
      <c r="A368" s="93">
        <v>45290</v>
      </c>
      <c r="B368" s="484">
        <v>-4.5999999999999996</v>
      </c>
      <c r="C368" s="455">
        <v>97567.1</v>
      </c>
      <c r="D368" s="455">
        <v>90847.3</v>
      </c>
      <c r="E368" s="73">
        <f t="shared" si="10"/>
        <v>6719.8000000000029</v>
      </c>
      <c r="F368" s="455">
        <v>88</v>
      </c>
      <c r="G368" s="455">
        <v>51.5</v>
      </c>
      <c r="H368" s="73">
        <v>3924.3999999999996</v>
      </c>
      <c r="I368" s="161">
        <f t="shared" si="11"/>
        <v>163.51666666666665</v>
      </c>
    </row>
    <row r="369" spans="1:9" outlineLevel="1" x14ac:dyDescent="0.25">
      <c r="A369" s="93">
        <v>45291</v>
      </c>
      <c r="B369" s="484">
        <v>-4</v>
      </c>
      <c r="C369" s="455">
        <v>97061.1</v>
      </c>
      <c r="D369" s="455">
        <v>89917.2</v>
      </c>
      <c r="E369" s="73">
        <f t="shared" si="10"/>
        <v>7143.9000000000087</v>
      </c>
      <c r="F369" s="455">
        <v>90.5</v>
      </c>
      <c r="G369" s="455">
        <v>52.1</v>
      </c>
      <c r="H369" s="73">
        <v>4123.5999999999995</v>
      </c>
      <c r="I369" s="161">
        <f t="shared" si="11"/>
        <v>171.81666666666663</v>
      </c>
    </row>
    <row r="370" spans="1:9" x14ac:dyDescent="0.2">
      <c r="A370" s="569" t="s">
        <v>257</v>
      </c>
      <c r="B370" s="569" t="s">
        <v>373</v>
      </c>
      <c r="C370" s="572" t="s">
        <v>254</v>
      </c>
      <c r="D370" s="573"/>
      <c r="E370" s="573"/>
      <c r="F370" s="573"/>
      <c r="G370" s="573"/>
      <c r="H370" s="573"/>
      <c r="I370" s="574"/>
    </row>
    <row r="371" spans="1:9" x14ac:dyDescent="0.2">
      <c r="A371" s="570"/>
      <c r="B371" s="570"/>
      <c r="C371" s="572" t="s">
        <v>444</v>
      </c>
      <c r="D371" s="573"/>
      <c r="E371" s="573"/>
      <c r="F371" s="573"/>
      <c r="G371" s="573"/>
      <c r="H371" s="573"/>
      <c r="I371" s="574"/>
    </row>
    <row r="372" spans="1:9" ht="38.25" x14ac:dyDescent="0.2">
      <c r="A372" s="571"/>
      <c r="B372" s="571"/>
      <c r="C372" s="94" t="s">
        <v>289</v>
      </c>
      <c r="D372" s="94" t="s">
        <v>288</v>
      </c>
      <c r="E372" s="94" t="s">
        <v>287</v>
      </c>
      <c r="F372" s="94" t="s">
        <v>286</v>
      </c>
      <c r="G372" s="94" t="s">
        <v>285</v>
      </c>
      <c r="H372" s="94" t="s">
        <v>284</v>
      </c>
      <c r="I372" s="94" t="s">
        <v>283</v>
      </c>
    </row>
    <row r="373" spans="1:9" outlineLevel="1" x14ac:dyDescent="0.2">
      <c r="A373" s="93">
        <v>44927</v>
      </c>
      <c r="B373" s="483">
        <v>0.5</v>
      </c>
      <c r="C373" s="73">
        <v>61469.7</v>
      </c>
      <c r="D373" s="73">
        <v>62580.800000000003</v>
      </c>
      <c r="E373" s="73">
        <f>C373-D373</f>
        <v>-1111.1000000000058</v>
      </c>
      <c r="F373" s="73">
        <v>68.3</v>
      </c>
      <c r="G373" s="73">
        <v>43.9</v>
      </c>
      <c r="H373" s="73">
        <v>1461.1</v>
      </c>
      <c r="I373" s="161">
        <f t="shared" ref="I373:I436" si="12">H373/24</f>
        <v>60.879166666666663</v>
      </c>
    </row>
    <row r="374" spans="1:9" outlineLevel="1" x14ac:dyDescent="0.2">
      <c r="A374" s="93">
        <v>44928</v>
      </c>
      <c r="B374" s="483">
        <v>-0.3</v>
      </c>
      <c r="C374" s="73">
        <v>61399.9</v>
      </c>
      <c r="D374" s="73">
        <v>62266.9</v>
      </c>
      <c r="E374" s="73">
        <f t="shared" ref="E374:E437" si="13">C374-D374</f>
        <v>-867</v>
      </c>
      <c r="F374" s="73">
        <v>71.900000000000006</v>
      </c>
      <c r="G374" s="73">
        <v>44</v>
      </c>
      <c r="H374" s="73">
        <v>1680.6</v>
      </c>
      <c r="I374" s="161">
        <f t="shared" si="12"/>
        <v>70.024999999999991</v>
      </c>
    </row>
    <row r="375" spans="1:9" outlineLevel="1" x14ac:dyDescent="0.2">
      <c r="A375" s="93">
        <v>44929</v>
      </c>
      <c r="B375" s="484">
        <v>-3.6</v>
      </c>
      <c r="C375" s="73">
        <v>59560.4</v>
      </c>
      <c r="D375" s="73">
        <v>60569.5</v>
      </c>
      <c r="E375" s="73">
        <f t="shared" si="13"/>
        <v>-1009.0999999999985</v>
      </c>
      <c r="F375" s="73">
        <v>83.3</v>
      </c>
      <c r="G375" s="73">
        <v>47</v>
      </c>
      <c r="H375" s="73">
        <v>2127.3999999999996</v>
      </c>
      <c r="I375" s="161">
        <f t="shared" si="12"/>
        <v>88.641666666666652</v>
      </c>
    </row>
    <row r="376" spans="1:9" outlineLevel="1" x14ac:dyDescent="0.2">
      <c r="A376" s="93">
        <v>44930</v>
      </c>
      <c r="B376" s="483">
        <v>-6.4</v>
      </c>
      <c r="C376" s="73">
        <v>58978.2</v>
      </c>
      <c r="D376" s="73">
        <v>60214.6</v>
      </c>
      <c r="E376" s="73">
        <f t="shared" si="13"/>
        <v>-1236.4000000000015</v>
      </c>
      <c r="F376" s="73">
        <v>89.5</v>
      </c>
      <c r="G376" s="73">
        <v>49.7</v>
      </c>
      <c r="H376" s="73">
        <v>2293.9</v>
      </c>
      <c r="I376" s="161">
        <f t="shared" si="12"/>
        <v>95.579166666666666</v>
      </c>
    </row>
    <row r="377" spans="1:9" outlineLevel="1" x14ac:dyDescent="0.2">
      <c r="A377" s="93">
        <v>44931</v>
      </c>
      <c r="B377" s="484">
        <v>-13.2</v>
      </c>
      <c r="C377" s="73">
        <v>58051.199999999997</v>
      </c>
      <c r="D377" s="73">
        <v>59100.4</v>
      </c>
      <c r="E377" s="73">
        <f t="shared" si="13"/>
        <v>-1049.2000000000044</v>
      </c>
      <c r="F377" s="73">
        <v>106.1</v>
      </c>
      <c r="G377" s="73">
        <v>55.1</v>
      </c>
      <c r="H377" s="73">
        <v>2920.8</v>
      </c>
      <c r="I377" s="161">
        <f t="shared" si="12"/>
        <v>121.7</v>
      </c>
    </row>
    <row r="378" spans="1:9" outlineLevel="1" x14ac:dyDescent="0.2">
      <c r="A378" s="93">
        <v>44932</v>
      </c>
      <c r="B378" s="484">
        <v>-26.5</v>
      </c>
      <c r="C378" s="73">
        <v>58897.1</v>
      </c>
      <c r="D378" s="73">
        <v>59776.9</v>
      </c>
      <c r="E378" s="73">
        <f t="shared" si="13"/>
        <v>-879.80000000000291</v>
      </c>
      <c r="F378" s="73">
        <v>112.5</v>
      </c>
      <c r="G378" s="73">
        <v>58.2</v>
      </c>
      <c r="H378" s="73">
        <v>3163.5999999999995</v>
      </c>
      <c r="I378" s="161">
        <f t="shared" si="12"/>
        <v>131.81666666666663</v>
      </c>
    </row>
    <row r="379" spans="1:9" outlineLevel="1" x14ac:dyDescent="0.2">
      <c r="A379" s="93">
        <v>44933</v>
      </c>
      <c r="B379" s="484">
        <v>-27</v>
      </c>
      <c r="C379" s="73">
        <v>58914.5</v>
      </c>
      <c r="D379" s="73">
        <v>59885</v>
      </c>
      <c r="E379" s="73">
        <f t="shared" si="13"/>
        <v>-970.5</v>
      </c>
      <c r="F379" s="73">
        <v>112.9</v>
      </c>
      <c r="G379" s="73">
        <v>58.1</v>
      </c>
      <c r="H379" s="73">
        <v>3194.7</v>
      </c>
      <c r="I379" s="161">
        <f t="shared" si="12"/>
        <v>133.11249999999998</v>
      </c>
    </row>
    <row r="380" spans="1:9" outlineLevel="1" x14ac:dyDescent="0.2">
      <c r="A380" s="93">
        <v>44934</v>
      </c>
      <c r="B380" s="484">
        <v>-17.899999999999999</v>
      </c>
      <c r="C380" s="73">
        <v>58078.6</v>
      </c>
      <c r="D380" s="73">
        <v>58759.8</v>
      </c>
      <c r="E380" s="73">
        <f t="shared" si="13"/>
        <v>-681.20000000000437</v>
      </c>
      <c r="F380" s="73">
        <v>115</v>
      </c>
      <c r="G380" s="73">
        <v>58.6</v>
      </c>
      <c r="H380" s="73">
        <v>3255.7</v>
      </c>
      <c r="I380" s="161">
        <f t="shared" si="12"/>
        <v>135.65416666666667</v>
      </c>
    </row>
    <row r="381" spans="1:9" outlineLevel="1" x14ac:dyDescent="0.2">
      <c r="A381" s="93">
        <v>44935</v>
      </c>
      <c r="B381" s="484">
        <v>-29.5</v>
      </c>
      <c r="C381" s="73">
        <v>59156.1</v>
      </c>
      <c r="D381" s="73">
        <v>59936.7</v>
      </c>
      <c r="E381" s="73">
        <f t="shared" si="13"/>
        <v>-780.59999999999854</v>
      </c>
      <c r="F381" s="73">
        <v>114.6</v>
      </c>
      <c r="G381" s="73">
        <v>58.8</v>
      </c>
      <c r="H381" s="73">
        <v>3275.3</v>
      </c>
      <c r="I381" s="161">
        <f t="shared" si="12"/>
        <v>136.47083333333333</v>
      </c>
    </row>
    <row r="382" spans="1:9" outlineLevel="1" x14ac:dyDescent="0.2">
      <c r="A382" s="93">
        <v>44936</v>
      </c>
      <c r="B382" s="484">
        <v>-24.2</v>
      </c>
      <c r="C382" s="73">
        <v>58875.3</v>
      </c>
      <c r="D382" s="73">
        <v>59049.4</v>
      </c>
      <c r="E382" s="73">
        <f t="shared" si="13"/>
        <v>-174.09999999999854</v>
      </c>
      <c r="F382" s="73">
        <v>114.2</v>
      </c>
      <c r="G382" s="73">
        <v>57.8</v>
      </c>
      <c r="H382" s="73">
        <v>3325.7000000000003</v>
      </c>
      <c r="I382" s="161">
        <f t="shared" si="12"/>
        <v>138.57083333333335</v>
      </c>
    </row>
    <row r="383" spans="1:9" outlineLevel="1" x14ac:dyDescent="0.2">
      <c r="A383" s="93">
        <v>44937</v>
      </c>
      <c r="B383" s="483">
        <v>-13.7</v>
      </c>
      <c r="C383" s="73">
        <v>58285.4</v>
      </c>
      <c r="D383" s="73">
        <v>58647.4</v>
      </c>
      <c r="E383" s="73">
        <f t="shared" si="13"/>
        <v>-362</v>
      </c>
      <c r="F383" s="73">
        <v>110.2</v>
      </c>
      <c r="G383" s="73">
        <v>57.2</v>
      </c>
      <c r="H383" s="73">
        <v>3086.3</v>
      </c>
      <c r="I383" s="161">
        <f t="shared" si="12"/>
        <v>128.59583333333333</v>
      </c>
    </row>
    <row r="384" spans="1:9" outlineLevel="1" x14ac:dyDescent="0.2">
      <c r="A384" s="93">
        <v>44938</v>
      </c>
      <c r="B384" s="484">
        <v>-10</v>
      </c>
      <c r="C384" s="73">
        <v>58371.6</v>
      </c>
      <c r="D384" s="73">
        <v>58814.400000000001</v>
      </c>
      <c r="E384" s="73">
        <f t="shared" si="13"/>
        <v>-442.80000000000291</v>
      </c>
      <c r="F384" s="73">
        <v>102.3</v>
      </c>
      <c r="G384" s="73">
        <v>54.5</v>
      </c>
      <c r="H384" s="73">
        <v>2778.3999999999996</v>
      </c>
      <c r="I384" s="161">
        <f t="shared" si="12"/>
        <v>115.76666666666665</v>
      </c>
    </row>
    <row r="385" spans="1:9" outlineLevel="1" x14ac:dyDescent="0.2">
      <c r="A385" s="93">
        <v>44939</v>
      </c>
      <c r="B385" s="484">
        <v>-5.4</v>
      </c>
      <c r="C385" s="73">
        <v>59004</v>
      </c>
      <c r="D385" s="73">
        <v>59337</v>
      </c>
      <c r="E385" s="73">
        <f t="shared" si="13"/>
        <v>-333</v>
      </c>
      <c r="F385" s="73">
        <v>91.4</v>
      </c>
      <c r="G385" s="73">
        <v>52</v>
      </c>
      <c r="H385" s="73">
        <v>2315.1999999999998</v>
      </c>
      <c r="I385" s="161">
        <f t="shared" si="12"/>
        <v>96.466666666666654</v>
      </c>
    </row>
    <row r="386" spans="1:9" outlineLevel="1" x14ac:dyDescent="0.2">
      <c r="A386" s="93">
        <v>44940</v>
      </c>
      <c r="B386" s="484">
        <v>-3.4</v>
      </c>
      <c r="C386" s="73">
        <v>59988.1</v>
      </c>
      <c r="D386" s="73">
        <v>60352.4</v>
      </c>
      <c r="E386" s="73">
        <f t="shared" si="13"/>
        <v>-364.30000000000291</v>
      </c>
      <c r="F386" s="73">
        <v>82.8</v>
      </c>
      <c r="G386" s="73">
        <v>48</v>
      </c>
      <c r="H386" s="73">
        <v>2077.9999999999995</v>
      </c>
      <c r="I386" s="161">
        <f t="shared" si="12"/>
        <v>86.583333333333314</v>
      </c>
    </row>
    <row r="387" spans="1:9" outlineLevel="1" x14ac:dyDescent="0.2">
      <c r="A387" s="93">
        <v>44941</v>
      </c>
      <c r="B387" s="484">
        <v>-3.3</v>
      </c>
      <c r="C387" s="73">
        <v>59807.6</v>
      </c>
      <c r="D387" s="73">
        <v>59765.4</v>
      </c>
      <c r="E387" s="73">
        <f t="shared" si="13"/>
        <v>42.19999999999709</v>
      </c>
      <c r="F387" s="73">
        <v>84.2</v>
      </c>
      <c r="G387" s="73">
        <v>48.2</v>
      </c>
      <c r="H387" s="73">
        <v>2168.1</v>
      </c>
      <c r="I387" s="161">
        <f t="shared" si="12"/>
        <v>90.337499999999991</v>
      </c>
    </row>
    <row r="388" spans="1:9" outlineLevel="1" x14ac:dyDescent="0.2">
      <c r="A388" s="93">
        <v>44942</v>
      </c>
      <c r="B388" s="484">
        <v>-5.0999999999999996</v>
      </c>
      <c r="C388" s="73">
        <v>59567.5</v>
      </c>
      <c r="D388" s="73">
        <v>59667.3</v>
      </c>
      <c r="E388" s="73">
        <f t="shared" si="13"/>
        <v>-99.80000000000291</v>
      </c>
      <c r="F388" s="73">
        <v>85.4</v>
      </c>
      <c r="G388" s="73">
        <v>48.8</v>
      </c>
      <c r="H388" s="73">
        <v>2181.1</v>
      </c>
      <c r="I388" s="161">
        <f t="shared" si="12"/>
        <v>90.879166666666663</v>
      </c>
    </row>
    <row r="389" spans="1:9" outlineLevel="1" x14ac:dyDescent="0.2">
      <c r="A389" s="93">
        <v>44943</v>
      </c>
      <c r="B389" s="484">
        <v>-4.2</v>
      </c>
      <c r="C389" s="73">
        <v>59898.8</v>
      </c>
      <c r="D389" s="73">
        <v>60374.1</v>
      </c>
      <c r="E389" s="73">
        <f t="shared" si="13"/>
        <v>-475.29999999999563</v>
      </c>
      <c r="F389" s="73">
        <v>82.8</v>
      </c>
      <c r="G389" s="73">
        <v>48.2</v>
      </c>
      <c r="H389" s="73">
        <v>2062.4000000000005</v>
      </c>
      <c r="I389" s="161">
        <f t="shared" si="12"/>
        <v>85.933333333333351</v>
      </c>
    </row>
    <row r="390" spans="1:9" outlineLevel="1" x14ac:dyDescent="0.2">
      <c r="A390" s="93">
        <v>44944</v>
      </c>
      <c r="B390" s="484">
        <v>-1.3</v>
      </c>
      <c r="C390" s="73">
        <v>60471.4</v>
      </c>
      <c r="D390" s="73">
        <v>60756.9</v>
      </c>
      <c r="E390" s="73">
        <f t="shared" si="13"/>
        <v>-285.5</v>
      </c>
      <c r="F390" s="73">
        <v>77.7</v>
      </c>
      <c r="G390" s="73">
        <v>46.5</v>
      </c>
      <c r="H390" s="73">
        <v>1878.7999999999997</v>
      </c>
      <c r="I390" s="161">
        <f t="shared" si="12"/>
        <v>78.283333333333317</v>
      </c>
    </row>
    <row r="391" spans="1:9" outlineLevel="1" x14ac:dyDescent="0.2">
      <c r="A391" s="93">
        <v>44945</v>
      </c>
      <c r="B391" s="484">
        <v>-1.8</v>
      </c>
      <c r="C391" s="73">
        <v>61609.1</v>
      </c>
      <c r="D391" s="73">
        <v>61898.7</v>
      </c>
      <c r="E391" s="73">
        <f t="shared" si="13"/>
        <v>-289.59999999999854</v>
      </c>
      <c r="F391" s="73">
        <v>73.599999999999994</v>
      </c>
      <c r="G391" s="73">
        <v>45.3</v>
      </c>
      <c r="H391" s="73">
        <v>1740.6000000000004</v>
      </c>
      <c r="I391" s="161">
        <f t="shared" si="12"/>
        <v>72.52500000000002</v>
      </c>
    </row>
    <row r="392" spans="1:9" outlineLevel="1" x14ac:dyDescent="0.2">
      <c r="A392" s="93">
        <v>44946</v>
      </c>
      <c r="B392" s="484">
        <v>0.2</v>
      </c>
      <c r="C392" s="73">
        <v>62479.1</v>
      </c>
      <c r="D392" s="73">
        <v>63121.5</v>
      </c>
      <c r="E392" s="73">
        <f t="shared" si="13"/>
        <v>-642.40000000000146</v>
      </c>
      <c r="F392" s="73">
        <v>68.7</v>
      </c>
      <c r="G392" s="73">
        <v>43.7</v>
      </c>
      <c r="H392" s="73">
        <v>1538.5</v>
      </c>
      <c r="I392" s="161">
        <f t="shared" si="12"/>
        <v>64.104166666666671</v>
      </c>
    </row>
    <row r="393" spans="1:9" outlineLevel="1" x14ac:dyDescent="0.2">
      <c r="A393" s="93">
        <v>44947</v>
      </c>
      <c r="B393" s="484">
        <v>-2.6</v>
      </c>
      <c r="C393" s="73">
        <v>61042.8</v>
      </c>
      <c r="D393" s="73">
        <v>62194.3</v>
      </c>
      <c r="E393" s="73">
        <f t="shared" si="13"/>
        <v>-1151.5</v>
      </c>
      <c r="F393" s="73">
        <v>79.599999999999994</v>
      </c>
      <c r="G393" s="73">
        <v>45.6</v>
      </c>
      <c r="H393" s="73">
        <v>2037</v>
      </c>
      <c r="I393" s="161">
        <f t="shared" si="12"/>
        <v>84.875</v>
      </c>
    </row>
    <row r="394" spans="1:9" outlineLevel="1" x14ac:dyDescent="0.2">
      <c r="A394" s="93">
        <v>44948</v>
      </c>
      <c r="B394" s="484">
        <v>-5.8</v>
      </c>
      <c r="C394" s="73">
        <v>44193.8</v>
      </c>
      <c r="D394" s="73">
        <v>40975.9</v>
      </c>
      <c r="E394" s="73">
        <f t="shared" si="13"/>
        <v>3217.9000000000015</v>
      </c>
      <c r="F394" s="73">
        <v>87</v>
      </c>
      <c r="G394" s="73">
        <v>47.7</v>
      </c>
      <c r="H394" s="73">
        <v>1898.6</v>
      </c>
      <c r="I394" s="161">
        <f t="shared" si="12"/>
        <v>79.108333333333334</v>
      </c>
    </row>
    <row r="395" spans="1:9" outlineLevel="1" x14ac:dyDescent="0.2">
      <c r="A395" s="93">
        <v>44949</v>
      </c>
      <c r="B395" s="484">
        <v>-5.5</v>
      </c>
      <c r="C395" s="73">
        <v>57951.6</v>
      </c>
      <c r="D395" s="73">
        <v>58184.5</v>
      </c>
      <c r="E395" s="73">
        <f t="shared" si="13"/>
        <v>-232.90000000000146</v>
      </c>
      <c r="F395" s="73">
        <v>88.5</v>
      </c>
      <c r="G395" s="73">
        <v>50.3</v>
      </c>
      <c r="H395" s="73">
        <v>2203.8999999999996</v>
      </c>
      <c r="I395" s="161">
        <f t="shared" si="12"/>
        <v>91.829166666666652</v>
      </c>
    </row>
    <row r="396" spans="1:9" outlineLevel="1" x14ac:dyDescent="0.2">
      <c r="A396" s="93">
        <v>44950</v>
      </c>
      <c r="B396" s="484">
        <v>-4.9000000000000004</v>
      </c>
      <c r="C396" s="73">
        <v>60251.8</v>
      </c>
      <c r="D396" s="73">
        <v>60767.8</v>
      </c>
      <c r="E396" s="73">
        <f t="shared" si="13"/>
        <v>-516</v>
      </c>
      <c r="F396" s="73">
        <v>86.1</v>
      </c>
      <c r="G396" s="73">
        <v>49.6</v>
      </c>
      <c r="H396" s="73">
        <v>2185.6999999999998</v>
      </c>
      <c r="I396" s="161">
        <f t="shared" si="12"/>
        <v>91.070833333333326</v>
      </c>
    </row>
    <row r="397" spans="1:9" outlineLevel="1" x14ac:dyDescent="0.2">
      <c r="A397" s="93">
        <v>44951</v>
      </c>
      <c r="B397" s="484">
        <v>-2.4</v>
      </c>
      <c r="C397" s="73">
        <v>58701.8</v>
      </c>
      <c r="D397" s="73">
        <v>59039.1</v>
      </c>
      <c r="E397" s="73">
        <f t="shared" si="13"/>
        <v>-337.29999999999563</v>
      </c>
      <c r="F397" s="73">
        <v>83.4</v>
      </c>
      <c r="G397" s="73">
        <v>49</v>
      </c>
      <c r="H397" s="73">
        <v>2004.3000000000002</v>
      </c>
      <c r="I397" s="161">
        <f t="shared" si="12"/>
        <v>83.512500000000003</v>
      </c>
    </row>
    <row r="398" spans="1:9" outlineLevel="1" x14ac:dyDescent="0.2">
      <c r="A398" s="93">
        <v>44952</v>
      </c>
      <c r="B398" s="484">
        <v>-1.7</v>
      </c>
      <c r="C398" s="73">
        <v>60895</v>
      </c>
      <c r="D398" s="73">
        <v>61634</v>
      </c>
      <c r="E398" s="73">
        <f t="shared" si="13"/>
        <v>-739</v>
      </c>
      <c r="F398" s="73">
        <v>76.099999999999994</v>
      </c>
      <c r="G398" s="73">
        <v>46.4</v>
      </c>
      <c r="H398" s="73">
        <v>1780.1</v>
      </c>
      <c r="I398" s="161">
        <f t="shared" si="12"/>
        <v>74.170833333333334</v>
      </c>
    </row>
    <row r="399" spans="1:9" outlineLevel="1" x14ac:dyDescent="0.2">
      <c r="A399" s="93">
        <v>44953</v>
      </c>
      <c r="B399" s="483">
        <v>-1.6</v>
      </c>
      <c r="C399" s="73">
        <v>61251.5</v>
      </c>
      <c r="D399" s="73">
        <v>62307.5</v>
      </c>
      <c r="E399" s="73">
        <f t="shared" si="13"/>
        <v>-1056</v>
      </c>
      <c r="F399" s="73">
        <v>75.900000000000006</v>
      </c>
      <c r="G399" s="73">
        <v>46.2</v>
      </c>
      <c r="H399" s="73">
        <v>1779.3000000000002</v>
      </c>
      <c r="I399" s="161">
        <f t="shared" si="12"/>
        <v>74.137500000000003</v>
      </c>
    </row>
    <row r="400" spans="1:9" outlineLevel="1" x14ac:dyDescent="0.2">
      <c r="A400" s="93">
        <v>44954</v>
      </c>
      <c r="B400" s="484">
        <v>-4.3</v>
      </c>
      <c r="C400" s="73">
        <v>59883.8</v>
      </c>
      <c r="D400" s="73">
        <v>61130.2</v>
      </c>
      <c r="E400" s="73">
        <f t="shared" si="13"/>
        <v>-1246.3999999999942</v>
      </c>
      <c r="F400" s="73">
        <v>85.7</v>
      </c>
      <c r="G400" s="73">
        <v>48.8</v>
      </c>
      <c r="H400" s="73">
        <v>2158.4999999999995</v>
      </c>
      <c r="I400" s="161">
        <f t="shared" si="12"/>
        <v>89.937499999999986</v>
      </c>
    </row>
    <row r="401" spans="1:9" outlineLevel="1" x14ac:dyDescent="0.2">
      <c r="A401" s="93">
        <v>44955</v>
      </c>
      <c r="B401" s="484">
        <v>-4</v>
      </c>
      <c r="C401" s="73">
        <v>60004.4</v>
      </c>
      <c r="D401" s="73">
        <v>60506.7</v>
      </c>
      <c r="E401" s="73">
        <f t="shared" si="13"/>
        <v>-502.29999999999563</v>
      </c>
      <c r="F401" s="73">
        <v>85</v>
      </c>
      <c r="G401" s="73">
        <v>49.5</v>
      </c>
      <c r="H401" s="73">
        <v>2113.0000000000005</v>
      </c>
      <c r="I401" s="161">
        <f t="shared" si="12"/>
        <v>88.041666666666686</v>
      </c>
    </row>
    <row r="402" spans="1:9" outlineLevel="1" x14ac:dyDescent="0.2">
      <c r="A402" s="93">
        <v>44956</v>
      </c>
      <c r="B402" s="484">
        <v>-3.9</v>
      </c>
      <c r="C402" s="73">
        <v>60099.3</v>
      </c>
      <c r="D402" s="73">
        <v>60341.599999999999</v>
      </c>
      <c r="E402" s="73">
        <f t="shared" si="13"/>
        <v>-242.29999999999563</v>
      </c>
      <c r="F402" s="73">
        <v>84.9</v>
      </c>
      <c r="G402" s="73">
        <v>49.1</v>
      </c>
      <c r="H402" s="73">
        <v>2152.9000000000005</v>
      </c>
      <c r="I402" s="161">
        <f t="shared" si="12"/>
        <v>89.704166666666694</v>
      </c>
    </row>
    <row r="403" spans="1:9" outlineLevel="1" x14ac:dyDescent="0.2">
      <c r="A403" s="93">
        <v>44957</v>
      </c>
      <c r="B403" s="484">
        <v>-1.7</v>
      </c>
      <c r="C403" s="73">
        <v>60620.6</v>
      </c>
      <c r="D403" s="73">
        <v>61210.400000000001</v>
      </c>
      <c r="E403" s="73">
        <f t="shared" si="13"/>
        <v>-589.80000000000291</v>
      </c>
      <c r="F403" s="73">
        <v>78.2</v>
      </c>
      <c r="G403" s="73">
        <v>47.8</v>
      </c>
      <c r="H403" s="73">
        <v>1823.1999999999998</v>
      </c>
      <c r="I403" s="161">
        <f t="shared" si="12"/>
        <v>75.966666666666654</v>
      </c>
    </row>
    <row r="404" spans="1:9" outlineLevel="1" x14ac:dyDescent="0.25">
      <c r="A404" s="93">
        <v>44958</v>
      </c>
      <c r="B404" s="483">
        <v>-1.3</v>
      </c>
      <c r="C404" s="162">
        <v>60553.1</v>
      </c>
      <c r="D404" s="162">
        <v>61323.199999999997</v>
      </c>
      <c r="E404" s="73">
        <f t="shared" si="13"/>
        <v>-770.09999999999854</v>
      </c>
      <c r="F404" s="162">
        <v>77.7</v>
      </c>
      <c r="G404" s="162">
        <v>46.5</v>
      </c>
      <c r="H404" s="73">
        <v>1861.4</v>
      </c>
      <c r="I404" s="161">
        <f t="shared" si="12"/>
        <v>77.558333333333337</v>
      </c>
    </row>
    <row r="405" spans="1:9" outlineLevel="1" x14ac:dyDescent="0.25">
      <c r="A405" s="93">
        <v>44959</v>
      </c>
      <c r="B405" s="483">
        <v>-2.6</v>
      </c>
      <c r="C405" s="163">
        <v>59918.7</v>
      </c>
      <c r="D405" s="163">
        <v>60842.3</v>
      </c>
      <c r="E405" s="73">
        <f t="shared" si="13"/>
        <v>-923.60000000000582</v>
      </c>
      <c r="F405" s="163">
        <v>78.7</v>
      </c>
      <c r="G405" s="163">
        <v>47.1</v>
      </c>
      <c r="H405" s="73">
        <v>1855.1</v>
      </c>
      <c r="I405" s="161">
        <f t="shared" si="12"/>
        <v>77.295833333333334</v>
      </c>
    </row>
    <row r="406" spans="1:9" outlineLevel="1" x14ac:dyDescent="0.25">
      <c r="A406" s="93">
        <v>44960</v>
      </c>
      <c r="B406" s="484">
        <v>-2.1</v>
      </c>
      <c r="C406" s="164">
        <v>60119.199999999997</v>
      </c>
      <c r="D406" s="164">
        <v>61176.1</v>
      </c>
      <c r="E406" s="73">
        <f t="shared" si="13"/>
        <v>-1056.9000000000015</v>
      </c>
      <c r="F406" s="164">
        <v>77.900000000000006</v>
      </c>
      <c r="G406" s="164">
        <v>46.7</v>
      </c>
      <c r="H406" s="73">
        <v>1835</v>
      </c>
      <c r="I406" s="161">
        <f t="shared" si="12"/>
        <v>76.458333333333329</v>
      </c>
    </row>
    <row r="407" spans="1:9" outlineLevel="1" x14ac:dyDescent="0.25">
      <c r="A407" s="93">
        <v>44961</v>
      </c>
      <c r="B407" s="483">
        <v>-0.8</v>
      </c>
      <c r="C407" s="164">
        <v>60248.2</v>
      </c>
      <c r="D407" s="164">
        <v>61238.3</v>
      </c>
      <c r="E407" s="73">
        <f t="shared" si="13"/>
        <v>-990.10000000000582</v>
      </c>
      <c r="F407" s="164">
        <v>76.599999999999994</v>
      </c>
      <c r="G407" s="164">
        <v>46.3</v>
      </c>
      <c r="H407" s="73">
        <v>1789.4</v>
      </c>
      <c r="I407" s="161">
        <f t="shared" si="12"/>
        <v>74.558333333333337</v>
      </c>
    </row>
    <row r="408" spans="1:9" outlineLevel="1" x14ac:dyDescent="0.25">
      <c r="A408" s="93">
        <v>44962</v>
      </c>
      <c r="B408" s="484">
        <v>-2.4</v>
      </c>
      <c r="C408" s="164">
        <v>59940.3</v>
      </c>
      <c r="D408" s="164">
        <v>61044</v>
      </c>
      <c r="E408" s="73">
        <f t="shared" si="13"/>
        <v>-1103.6999999999971</v>
      </c>
      <c r="F408" s="164">
        <v>80.7</v>
      </c>
      <c r="G408" s="164">
        <v>47.1</v>
      </c>
      <c r="H408" s="73">
        <v>1973.6999999999998</v>
      </c>
      <c r="I408" s="161">
        <f t="shared" si="12"/>
        <v>82.237499999999997</v>
      </c>
    </row>
    <row r="409" spans="1:9" outlineLevel="1" x14ac:dyDescent="0.25">
      <c r="A409" s="93">
        <v>44963</v>
      </c>
      <c r="B409" s="484">
        <v>-4.9000000000000004</v>
      </c>
      <c r="C409" s="165">
        <v>58574</v>
      </c>
      <c r="D409" s="165">
        <v>59818</v>
      </c>
      <c r="E409" s="73">
        <f t="shared" si="13"/>
        <v>-1244</v>
      </c>
      <c r="F409" s="165">
        <v>88.6</v>
      </c>
      <c r="G409" s="165">
        <v>50.4</v>
      </c>
      <c r="H409" s="73">
        <v>2187.4</v>
      </c>
      <c r="I409" s="161">
        <f t="shared" si="12"/>
        <v>91.141666666666666</v>
      </c>
    </row>
    <row r="410" spans="1:9" outlineLevel="1" x14ac:dyDescent="0.25">
      <c r="A410" s="93">
        <v>44964</v>
      </c>
      <c r="B410" s="484">
        <v>-6</v>
      </c>
      <c r="C410" s="166">
        <v>58356.6</v>
      </c>
      <c r="D410" s="166">
        <v>59485.9</v>
      </c>
      <c r="E410" s="73">
        <f t="shared" si="13"/>
        <v>-1129.3000000000029</v>
      </c>
      <c r="F410" s="166">
        <v>92</v>
      </c>
      <c r="G410" s="166">
        <v>51.3</v>
      </c>
      <c r="H410" s="73">
        <v>2330.1000000000004</v>
      </c>
      <c r="I410" s="161">
        <f t="shared" si="12"/>
        <v>97.08750000000002</v>
      </c>
    </row>
    <row r="411" spans="1:9" outlineLevel="1" x14ac:dyDescent="0.25">
      <c r="A411" s="93">
        <v>44965</v>
      </c>
      <c r="B411" s="484">
        <v>-5.7</v>
      </c>
      <c r="C411" s="167">
        <v>58248.6</v>
      </c>
      <c r="D411" s="167">
        <v>58633</v>
      </c>
      <c r="E411" s="73">
        <f t="shared" si="13"/>
        <v>-384.40000000000146</v>
      </c>
      <c r="F411" s="167">
        <v>98.4</v>
      </c>
      <c r="G411" s="167">
        <v>53.3</v>
      </c>
      <c r="H411" s="73">
        <v>2623.4</v>
      </c>
      <c r="I411" s="161">
        <f t="shared" si="12"/>
        <v>109.30833333333334</v>
      </c>
    </row>
    <row r="412" spans="1:9" outlineLevel="1" x14ac:dyDescent="0.25">
      <c r="A412" s="93">
        <v>44966</v>
      </c>
      <c r="B412" s="484">
        <v>-3.1</v>
      </c>
      <c r="C412" s="168">
        <v>59729.5</v>
      </c>
      <c r="D412" s="168">
        <v>60180.4</v>
      </c>
      <c r="E412" s="73">
        <f t="shared" si="13"/>
        <v>-450.90000000000146</v>
      </c>
      <c r="F412" s="168">
        <v>80.3</v>
      </c>
      <c r="G412" s="168">
        <v>49.9</v>
      </c>
      <c r="H412" s="73">
        <v>1801.3000000000002</v>
      </c>
      <c r="I412" s="161">
        <f t="shared" si="12"/>
        <v>75.054166666666674</v>
      </c>
    </row>
    <row r="413" spans="1:9" outlineLevel="1" x14ac:dyDescent="0.25">
      <c r="A413" s="93">
        <v>44967</v>
      </c>
      <c r="B413" s="484">
        <v>-2</v>
      </c>
      <c r="C413" s="169">
        <v>59914.400000000001</v>
      </c>
      <c r="D413" s="169">
        <v>60966.8</v>
      </c>
      <c r="E413" s="73">
        <f t="shared" si="13"/>
        <v>-1052.4000000000015</v>
      </c>
      <c r="F413" s="169">
        <v>78.5</v>
      </c>
      <c r="G413" s="169">
        <v>46.7</v>
      </c>
      <c r="H413" s="73">
        <v>1862</v>
      </c>
      <c r="I413" s="161">
        <f t="shared" si="12"/>
        <v>77.583333333333329</v>
      </c>
    </row>
    <row r="414" spans="1:9" outlineLevel="1" x14ac:dyDescent="0.25">
      <c r="A414" s="93">
        <v>44968</v>
      </c>
      <c r="B414" s="483">
        <v>-2.1</v>
      </c>
      <c r="C414" s="169">
        <v>60018.3</v>
      </c>
      <c r="D414" s="169">
        <v>60893.2</v>
      </c>
      <c r="E414" s="73">
        <f t="shared" si="13"/>
        <v>-874.89999999999418</v>
      </c>
      <c r="F414" s="169">
        <v>78</v>
      </c>
      <c r="G414" s="169">
        <v>46.7</v>
      </c>
      <c r="H414" s="73">
        <v>1845.7000000000003</v>
      </c>
      <c r="I414" s="161">
        <f t="shared" si="12"/>
        <v>76.904166666666683</v>
      </c>
    </row>
    <row r="415" spans="1:9" outlineLevel="1" x14ac:dyDescent="0.25">
      <c r="A415" s="93">
        <v>44969</v>
      </c>
      <c r="B415" s="484">
        <v>-4.0999999999999996</v>
      </c>
      <c r="C415" s="169">
        <v>60191.4</v>
      </c>
      <c r="D415" s="169">
        <v>60994.3</v>
      </c>
      <c r="E415" s="73">
        <f t="shared" si="13"/>
        <v>-802.90000000000146</v>
      </c>
      <c r="F415" s="169">
        <v>82.8</v>
      </c>
      <c r="G415" s="169">
        <v>47.7</v>
      </c>
      <c r="H415" s="73">
        <v>2084.3000000000002</v>
      </c>
      <c r="I415" s="161">
        <f t="shared" si="12"/>
        <v>86.845833333333346</v>
      </c>
    </row>
    <row r="416" spans="1:9" outlineLevel="1" x14ac:dyDescent="0.25">
      <c r="A416" s="93">
        <v>44970</v>
      </c>
      <c r="B416" s="484">
        <v>-6.6</v>
      </c>
      <c r="C416" s="170">
        <v>59165.9</v>
      </c>
      <c r="D416" s="170">
        <v>59977.4</v>
      </c>
      <c r="E416" s="73">
        <f t="shared" si="13"/>
        <v>-811.5</v>
      </c>
      <c r="F416" s="170">
        <v>87.8</v>
      </c>
      <c r="G416" s="170">
        <v>49.7</v>
      </c>
      <c r="H416" s="73">
        <v>2227.6</v>
      </c>
      <c r="I416" s="161">
        <f t="shared" si="12"/>
        <v>92.816666666666663</v>
      </c>
    </row>
    <row r="417" spans="1:9" outlineLevel="1" x14ac:dyDescent="0.25">
      <c r="A417" s="93">
        <v>44971</v>
      </c>
      <c r="B417" s="484">
        <v>-1.7</v>
      </c>
      <c r="C417" s="171">
        <v>59994.400000000001</v>
      </c>
      <c r="D417" s="171">
        <v>60694.400000000001</v>
      </c>
      <c r="E417" s="73">
        <f t="shared" si="13"/>
        <v>-700</v>
      </c>
      <c r="F417" s="171">
        <v>76.599999999999994</v>
      </c>
      <c r="G417" s="171">
        <v>47.2</v>
      </c>
      <c r="H417" s="73">
        <v>1737.1999999999998</v>
      </c>
      <c r="I417" s="161">
        <f t="shared" si="12"/>
        <v>72.383333333333326</v>
      </c>
    </row>
    <row r="418" spans="1:9" outlineLevel="1" x14ac:dyDescent="0.25">
      <c r="A418" s="93">
        <v>44972</v>
      </c>
      <c r="B418" s="484">
        <v>-3</v>
      </c>
      <c r="C418" s="172">
        <v>59501.2</v>
      </c>
      <c r="D418" s="172">
        <v>60415.6</v>
      </c>
      <c r="E418" s="73">
        <f t="shared" si="13"/>
        <v>-914.40000000000146</v>
      </c>
      <c r="F418" s="172">
        <v>81.2</v>
      </c>
      <c r="G418" s="172">
        <v>47</v>
      </c>
      <c r="H418" s="73">
        <v>2006.2000000000003</v>
      </c>
      <c r="I418" s="161">
        <f t="shared" si="12"/>
        <v>83.591666666666683</v>
      </c>
    </row>
    <row r="419" spans="1:9" outlineLevel="1" x14ac:dyDescent="0.25">
      <c r="A419" s="93">
        <v>44973</v>
      </c>
      <c r="B419" s="484">
        <v>-6.1</v>
      </c>
      <c r="C419" s="173">
        <v>58895.5</v>
      </c>
      <c r="D419" s="173">
        <v>59932.4</v>
      </c>
      <c r="E419" s="73">
        <f t="shared" si="13"/>
        <v>-1036.9000000000015</v>
      </c>
      <c r="F419" s="173">
        <v>89.5</v>
      </c>
      <c r="G419" s="173">
        <v>50</v>
      </c>
      <c r="H419" s="73">
        <v>2283.6000000000004</v>
      </c>
      <c r="I419" s="161">
        <f t="shared" si="12"/>
        <v>95.15000000000002</v>
      </c>
    </row>
    <row r="420" spans="1:9" outlineLevel="1" x14ac:dyDescent="0.25">
      <c r="A420" s="93">
        <v>44974</v>
      </c>
      <c r="B420" s="484">
        <v>-7.6</v>
      </c>
      <c r="C420" s="174">
        <v>57549.2</v>
      </c>
      <c r="D420" s="174">
        <v>58390.9</v>
      </c>
      <c r="E420" s="73">
        <f t="shared" si="13"/>
        <v>-841.70000000000437</v>
      </c>
      <c r="F420" s="174">
        <v>89.9</v>
      </c>
      <c r="G420" s="174">
        <v>50.5</v>
      </c>
      <c r="H420" s="73">
        <v>2237.4</v>
      </c>
      <c r="I420" s="161">
        <f t="shared" si="12"/>
        <v>93.225000000000009</v>
      </c>
    </row>
    <row r="421" spans="1:9" outlineLevel="1" x14ac:dyDescent="0.25">
      <c r="A421" s="93">
        <v>44975</v>
      </c>
      <c r="B421" s="484">
        <v>-7.9</v>
      </c>
      <c r="C421" s="174">
        <v>59179.5</v>
      </c>
      <c r="D421" s="174">
        <v>60409.2</v>
      </c>
      <c r="E421" s="73">
        <f t="shared" si="13"/>
        <v>-1229.6999999999971</v>
      </c>
      <c r="F421" s="174">
        <v>87.1</v>
      </c>
      <c r="G421" s="174">
        <v>49.7</v>
      </c>
      <c r="H421" s="73">
        <v>2162.5</v>
      </c>
      <c r="I421" s="161">
        <f t="shared" si="12"/>
        <v>90.104166666666671</v>
      </c>
    </row>
    <row r="422" spans="1:9" outlineLevel="1" x14ac:dyDescent="0.25">
      <c r="A422" s="93">
        <v>44976</v>
      </c>
      <c r="B422" s="484">
        <v>-7.5</v>
      </c>
      <c r="C422" s="174">
        <v>59382.1</v>
      </c>
      <c r="D422" s="174">
        <v>60483.8</v>
      </c>
      <c r="E422" s="73">
        <f t="shared" si="13"/>
        <v>-1101.7000000000044</v>
      </c>
      <c r="F422" s="174">
        <v>89.3</v>
      </c>
      <c r="G422" s="174">
        <v>50.5</v>
      </c>
      <c r="H422" s="73">
        <v>2262.7000000000003</v>
      </c>
      <c r="I422" s="161">
        <f t="shared" si="12"/>
        <v>94.279166666666683</v>
      </c>
    </row>
    <row r="423" spans="1:9" outlineLevel="1" x14ac:dyDescent="0.25">
      <c r="A423" s="93">
        <v>44977</v>
      </c>
      <c r="B423" s="484">
        <v>-11.7</v>
      </c>
      <c r="C423" s="175">
        <v>58941.5</v>
      </c>
      <c r="D423" s="175">
        <v>60532.5</v>
      </c>
      <c r="E423" s="73">
        <f t="shared" si="13"/>
        <v>-1591</v>
      </c>
      <c r="F423" s="175">
        <v>98.2</v>
      </c>
      <c r="G423" s="175">
        <v>52.2</v>
      </c>
      <c r="H423" s="73">
        <v>2642.1</v>
      </c>
      <c r="I423" s="161">
        <f t="shared" si="12"/>
        <v>110.08749999999999</v>
      </c>
    </row>
    <row r="424" spans="1:9" outlineLevel="1" x14ac:dyDescent="0.25">
      <c r="A424" s="93">
        <v>44978</v>
      </c>
      <c r="B424" s="484">
        <v>-14.8</v>
      </c>
      <c r="C424" s="176">
        <v>58120</v>
      </c>
      <c r="D424" s="176">
        <v>59490.9</v>
      </c>
      <c r="E424" s="73">
        <f t="shared" si="13"/>
        <v>-1370.9000000000015</v>
      </c>
      <c r="F424" s="176">
        <v>106.7</v>
      </c>
      <c r="G424" s="176">
        <v>56</v>
      </c>
      <c r="H424" s="73">
        <v>2885.6000000000004</v>
      </c>
      <c r="I424" s="161">
        <f t="shared" si="12"/>
        <v>120.23333333333335</v>
      </c>
    </row>
    <row r="425" spans="1:9" outlineLevel="1" x14ac:dyDescent="0.25">
      <c r="A425" s="93">
        <v>44979</v>
      </c>
      <c r="B425" s="484">
        <v>-14.7</v>
      </c>
      <c r="C425" s="177">
        <v>57845.7</v>
      </c>
      <c r="D425" s="177">
        <v>59224.7</v>
      </c>
      <c r="E425" s="73">
        <f t="shared" si="13"/>
        <v>-1379</v>
      </c>
      <c r="F425" s="177">
        <v>108.6</v>
      </c>
      <c r="G425" s="177">
        <v>56.9</v>
      </c>
      <c r="H425" s="73">
        <v>2928.2</v>
      </c>
      <c r="I425" s="161">
        <f t="shared" si="12"/>
        <v>122.00833333333333</v>
      </c>
    </row>
    <row r="426" spans="1:9" outlineLevel="1" x14ac:dyDescent="0.25">
      <c r="A426" s="93">
        <v>44980</v>
      </c>
      <c r="B426" s="484">
        <v>-13.4</v>
      </c>
      <c r="C426" s="177">
        <v>57516.800000000003</v>
      </c>
      <c r="D426" s="177">
        <v>58845.1</v>
      </c>
      <c r="E426" s="73">
        <f t="shared" si="13"/>
        <v>-1328.2999999999956</v>
      </c>
      <c r="F426" s="177">
        <v>105.8</v>
      </c>
      <c r="G426" s="177">
        <v>56.3</v>
      </c>
      <c r="H426" s="73">
        <v>2782.5</v>
      </c>
      <c r="I426" s="161">
        <f t="shared" si="12"/>
        <v>115.9375</v>
      </c>
    </row>
    <row r="427" spans="1:9" outlineLevel="1" x14ac:dyDescent="0.25">
      <c r="A427" s="93">
        <v>44981</v>
      </c>
      <c r="B427" s="484">
        <v>-10</v>
      </c>
      <c r="C427" s="177">
        <v>57976.2</v>
      </c>
      <c r="D427" s="177">
        <v>58995.6</v>
      </c>
      <c r="E427" s="73">
        <f t="shared" si="13"/>
        <v>-1019.4000000000015</v>
      </c>
      <c r="F427" s="177">
        <v>97.7</v>
      </c>
      <c r="G427" s="177">
        <v>54.8</v>
      </c>
      <c r="H427" s="73">
        <v>2442.4</v>
      </c>
      <c r="I427" s="161">
        <f t="shared" si="12"/>
        <v>101.76666666666667</v>
      </c>
    </row>
    <row r="428" spans="1:9" outlineLevel="1" x14ac:dyDescent="0.25">
      <c r="A428" s="93">
        <v>44982</v>
      </c>
      <c r="B428" s="484">
        <v>-4.0999999999999996</v>
      </c>
      <c r="C428" s="177">
        <v>59679</v>
      </c>
      <c r="D428" s="177">
        <v>60650.5</v>
      </c>
      <c r="E428" s="73">
        <f t="shared" si="13"/>
        <v>-971.5</v>
      </c>
      <c r="F428" s="177">
        <v>79.3</v>
      </c>
      <c r="G428" s="177">
        <v>49</v>
      </c>
      <c r="H428" s="73">
        <v>1768.7999999999997</v>
      </c>
      <c r="I428" s="161">
        <f t="shared" si="12"/>
        <v>73.699999999999989</v>
      </c>
    </row>
    <row r="429" spans="1:9" outlineLevel="1" x14ac:dyDescent="0.25">
      <c r="A429" s="93">
        <v>44983</v>
      </c>
      <c r="B429" s="484">
        <v>0.9</v>
      </c>
      <c r="C429" s="177">
        <v>61616.9</v>
      </c>
      <c r="D429" s="177">
        <v>62154.400000000001</v>
      </c>
      <c r="E429" s="73">
        <f t="shared" si="13"/>
        <v>-537.5</v>
      </c>
      <c r="F429" s="177">
        <v>69.099999999999994</v>
      </c>
      <c r="G429" s="177">
        <v>44</v>
      </c>
      <c r="H429" s="73">
        <v>1533.9</v>
      </c>
      <c r="I429" s="161">
        <f t="shared" si="12"/>
        <v>63.912500000000001</v>
      </c>
    </row>
    <row r="430" spans="1:9" outlineLevel="1" x14ac:dyDescent="0.25">
      <c r="A430" s="93">
        <v>44984</v>
      </c>
      <c r="B430" s="483">
        <v>-3.1</v>
      </c>
      <c r="C430" s="178">
        <v>60411.8</v>
      </c>
      <c r="D430" s="178">
        <v>61609.9</v>
      </c>
      <c r="E430" s="73">
        <f t="shared" si="13"/>
        <v>-1198.0999999999985</v>
      </c>
      <c r="F430" s="178">
        <v>79.3</v>
      </c>
      <c r="G430" s="178">
        <v>45.7</v>
      </c>
      <c r="H430" s="73">
        <v>1984.6999999999998</v>
      </c>
      <c r="I430" s="161">
        <f t="shared" si="12"/>
        <v>82.695833333333326</v>
      </c>
    </row>
    <row r="431" spans="1:9" outlineLevel="1" x14ac:dyDescent="0.25">
      <c r="A431" s="93">
        <v>44985</v>
      </c>
      <c r="B431" s="484">
        <v>-6.1</v>
      </c>
      <c r="C431" s="179">
        <v>59488.9</v>
      </c>
      <c r="D431" s="179">
        <v>60749.4</v>
      </c>
      <c r="E431" s="73">
        <f t="shared" si="13"/>
        <v>-1260.5</v>
      </c>
      <c r="F431" s="179">
        <v>85.7</v>
      </c>
      <c r="G431" s="179">
        <v>48.4</v>
      </c>
      <c r="H431" s="73">
        <v>2165.6000000000004</v>
      </c>
      <c r="I431" s="161">
        <f t="shared" si="12"/>
        <v>90.233333333333348</v>
      </c>
    </row>
    <row r="432" spans="1:9" outlineLevel="1" x14ac:dyDescent="0.2">
      <c r="A432" s="93">
        <v>44986</v>
      </c>
      <c r="B432" s="483">
        <v>-5.3</v>
      </c>
      <c r="C432" s="180">
        <v>58981.8</v>
      </c>
      <c r="D432" s="180">
        <v>60135.6</v>
      </c>
      <c r="E432" s="73">
        <f t="shared" si="13"/>
        <v>-1153.7999999999956</v>
      </c>
      <c r="F432" s="180">
        <v>85.7</v>
      </c>
      <c r="G432" s="180">
        <v>48.9</v>
      </c>
      <c r="H432" s="73">
        <v>2122.0999999999995</v>
      </c>
      <c r="I432" s="161">
        <f t="shared" si="12"/>
        <v>88.420833333333306</v>
      </c>
    </row>
    <row r="433" spans="1:9" outlineLevel="1" x14ac:dyDescent="0.25">
      <c r="A433" s="93">
        <v>44987</v>
      </c>
      <c r="B433" s="485">
        <v>-4.3</v>
      </c>
      <c r="C433" s="181">
        <v>59189.4</v>
      </c>
      <c r="D433" s="181">
        <v>60274.400000000001</v>
      </c>
      <c r="E433" s="73">
        <f t="shared" si="13"/>
        <v>-1085</v>
      </c>
      <c r="F433" s="181">
        <v>83.2</v>
      </c>
      <c r="G433" s="181">
        <v>48.4</v>
      </c>
      <c r="H433" s="73">
        <v>2016.6000000000004</v>
      </c>
      <c r="I433" s="161">
        <f t="shared" si="12"/>
        <v>84.02500000000002</v>
      </c>
    </row>
    <row r="434" spans="1:9" outlineLevel="1" x14ac:dyDescent="0.25">
      <c r="A434" s="93">
        <v>44988</v>
      </c>
      <c r="B434" s="484">
        <v>-1.8</v>
      </c>
      <c r="C434" s="182">
        <v>60282</v>
      </c>
      <c r="D434" s="182">
        <v>61400.1</v>
      </c>
      <c r="E434" s="73">
        <f t="shared" si="13"/>
        <v>-1118.0999999999985</v>
      </c>
      <c r="F434" s="182">
        <v>74.599999999999994</v>
      </c>
      <c r="G434" s="182">
        <v>46.3</v>
      </c>
      <c r="H434" s="73">
        <v>1662.3000000000002</v>
      </c>
      <c r="I434" s="161">
        <f t="shared" si="12"/>
        <v>69.262500000000003</v>
      </c>
    </row>
    <row r="435" spans="1:9" outlineLevel="1" x14ac:dyDescent="0.25">
      <c r="A435" s="93">
        <v>44989</v>
      </c>
      <c r="B435" s="486">
        <v>-1.4</v>
      </c>
      <c r="C435" s="182">
        <v>60040.5</v>
      </c>
      <c r="D435" s="182">
        <v>61094.1</v>
      </c>
      <c r="E435" s="73">
        <f t="shared" si="13"/>
        <v>-1053.5999999999985</v>
      </c>
      <c r="F435" s="182">
        <v>75.8</v>
      </c>
      <c r="G435" s="182">
        <v>45.8</v>
      </c>
      <c r="H435" s="73">
        <v>1761.5</v>
      </c>
      <c r="I435" s="161">
        <f t="shared" si="12"/>
        <v>73.395833333333329</v>
      </c>
    </row>
    <row r="436" spans="1:9" outlineLevel="1" x14ac:dyDescent="0.25">
      <c r="A436" s="93">
        <v>44990</v>
      </c>
      <c r="B436" s="487">
        <v>-2.5</v>
      </c>
      <c r="C436" s="182">
        <v>60550</v>
      </c>
      <c r="D436" s="182">
        <v>61474.1</v>
      </c>
      <c r="E436" s="73">
        <f t="shared" si="13"/>
        <v>-924.09999999999854</v>
      </c>
      <c r="F436" s="182">
        <v>75.5</v>
      </c>
      <c r="G436" s="182">
        <v>45.9</v>
      </c>
      <c r="H436" s="73">
        <v>1758.0000000000005</v>
      </c>
      <c r="I436" s="161">
        <f t="shared" si="12"/>
        <v>73.250000000000014</v>
      </c>
    </row>
    <row r="437" spans="1:9" outlineLevel="1" x14ac:dyDescent="0.25">
      <c r="A437" s="93">
        <v>44991</v>
      </c>
      <c r="B437" s="487">
        <v>-4.2</v>
      </c>
      <c r="C437" s="183">
        <v>59136.9</v>
      </c>
      <c r="D437" s="183">
        <v>60392.4</v>
      </c>
      <c r="E437" s="73">
        <f t="shared" si="13"/>
        <v>-1255.5</v>
      </c>
      <c r="F437" s="183">
        <v>81.7</v>
      </c>
      <c r="G437" s="183">
        <v>47.5</v>
      </c>
      <c r="H437" s="73">
        <v>1973.4</v>
      </c>
      <c r="I437" s="161">
        <f t="shared" ref="I437:I500" si="14">H437/24</f>
        <v>82.225000000000009</v>
      </c>
    </row>
    <row r="438" spans="1:9" outlineLevel="1" x14ac:dyDescent="0.25">
      <c r="A438" s="93">
        <v>44992</v>
      </c>
      <c r="B438" s="487">
        <v>-4.5999999999999996</v>
      </c>
      <c r="C438" s="184">
        <v>59282.7</v>
      </c>
      <c r="D438" s="184">
        <v>60563.7</v>
      </c>
      <c r="E438" s="73">
        <f t="shared" ref="E438:E501" si="15">C438-D438</f>
        <v>-1281</v>
      </c>
      <c r="F438" s="184">
        <v>80.8</v>
      </c>
      <c r="G438" s="184">
        <v>48</v>
      </c>
      <c r="H438" s="73">
        <v>1893.2000000000003</v>
      </c>
      <c r="I438" s="161">
        <f t="shared" si="14"/>
        <v>78.88333333333334</v>
      </c>
    </row>
    <row r="439" spans="1:9" outlineLevel="1" x14ac:dyDescent="0.25">
      <c r="A439" s="93">
        <v>44993</v>
      </c>
      <c r="B439" s="487">
        <v>-3.7</v>
      </c>
      <c r="C439" s="184">
        <v>59247.1</v>
      </c>
      <c r="D439" s="184">
        <v>60424.1</v>
      </c>
      <c r="E439" s="73">
        <f t="shared" si="15"/>
        <v>-1177</v>
      </c>
      <c r="F439" s="184">
        <v>80.7</v>
      </c>
      <c r="G439" s="184">
        <v>47.7</v>
      </c>
      <c r="H439" s="73">
        <v>1910.4</v>
      </c>
      <c r="I439" s="161">
        <f t="shared" si="14"/>
        <v>79.600000000000009</v>
      </c>
    </row>
    <row r="440" spans="1:9" outlineLevel="1" x14ac:dyDescent="0.25">
      <c r="A440" s="93">
        <v>44994</v>
      </c>
      <c r="B440" s="484">
        <v>-1.3</v>
      </c>
      <c r="C440" s="185">
        <v>60675.6</v>
      </c>
      <c r="D440" s="185">
        <v>61833.1</v>
      </c>
      <c r="E440" s="73">
        <f t="shared" si="15"/>
        <v>-1157.5</v>
      </c>
      <c r="F440" s="185">
        <v>73.400000000000006</v>
      </c>
      <c r="G440" s="185">
        <v>45.9</v>
      </c>
      <c r="H440" s="73">
        <v>1619.5000000000005</v>
      </c>
      <c r="I440" s="161">
        <f t="shared" si="14"/>
        <v>67.479166666666686</v>
      </c>
    </row>
    <row r="441" spans="1:9" outlineLevel="1" x14ac:dyDescent="0.25">
      <c r="A441" s="93">
        <v>44995</v>
      </c>
      <c r="B441" s="484">
        <v>-7.4</v>
      </c>
      <c r="C441" s="186">
        <v>59442.1</v>
      </c>
      <c r="D441" s="186">
        <v>60751.4</v>
      </c>
      <c r="E441" s="73">
        <f t="shared" si="15"/>
        <v>-1309.3000000000029</v>
      </c>
      <c r="F441" s="186">
        <v>85.1</v>
      </c>
      <c r="G441" s="186">
        <v>47.8</v>
      </c>
      <c r="H441" s="73">
        <v>2168.5000000000005</v>
      </c>
      <c r="I441" s="161">
        <f t="shared" si="14"/>
        <v>90.354166666666686</v>
      </c>
    </row>
    <row r="442" spans="1:9" outlineLevel="1" x14ac:dyDescent="0.25">
      <c r="A442" s="93">
        <v>44996</v>
      </c>
      <c r="B442" s="483">
        <v>-10.4</v>
      </c>
      <c r="C442" s="186">
        <v>58899.6</v>
      </c>
      <c r="D442" s="186">
        <v>60059.4</v>
      </c>
      <c r="E442" s="73">
        <f t="shared" si="15"/>
        <v>-1159.8000000000029</v>
      </c>
      <c r="F442" s="186">
        <v>89.2</v>
      </c>
      <c r="G442" s="186">
        <v>51</v>
      </c>
      <c r="H442" s="73">
        <v>2202.1999999999998</v>
      </c>
      <c r="I442" s="161">
        <f t="shared" si="14"/>
        <v>91.758333333333326</v>
      </c>
    </row>
    <row r="443" spans="1:9" outlineLevel="1" x14ac:dyDescent="0.25">
      <c r="A443" s="93">
        <v>44997</v>
      </c>
      <c r="B443" s="488">
        <v>2.1</v>
      </c>
      <c r="C443" s="186">
        <v>61185.8</v>
      </c>
      <c r="D443" s="186">
        <v>61732.4</v>
      </c>
      <c r="E443" s="73">
        <f t="shared" si="15"/>
        <v>-546.59999999999854</v>
      </c>
      <c r="F443" s="186">
        <v>68.8</v>
      </c>
      <c r="G443" s="186">
        <v>44.5</v>
      </c>
      <c r="H443" s="73">
        <v>1469.9</v>
      </c>
      <c r="I443" s="161">
        <f t="shared" si="14"/>
        <v>61.245833333333337</v>
      </c>
    </row>
    <row r="444" spans="1:9" outlineLevel="1" x14ac:dyDescent="0.25">
      <c r="A444" s="93">
        <v>44998</v>
      </c>
      <c r="B444" s="487">
        <v>-3.8</v>
      </c>
      <c r="C444" s="187">
        <v>60928.3</v>
      </c>
      <c r="D444" s="187">
        <v>62124.3</v>
      </c>
      <c r="E444" s="73">
        <f t="shared" si="15"/>
        <v>-1196</v>
      </c>
      <c r="F444" s="187">
        <v>75.3</v>
      </c>
      <c r="G444" s="187">
        <v>44.6</v>
      </c>
      <c r="H444" s="73">
        <v>1831.6999999999998</v>
      </c>
      <c r="I444" s="161">
        <f t="shared" si="14"/>
        <v>76.320833333333326</v>
      </c>
    </row>
    <row r="445" spans="1:9" outlineLevel="1" x14ac:dyDescent="0.25">
      <c r="A445" s="93">
        <v>44999</v>
      </c>
      <c r="B445" s="484">
        <v>-2.1</v>
      </c>
      <c r="C445" s="188">
        <v>60969.599999999999</v>
      </c>
      <c r="D445" s="188">
        <v>61978.3</v>
      </c>
      <c r="E445" s="73">
        <f t="shared" si="15"/>
        <v>-1008.7000000000044</v>
      </c>
      <c r="F445" s="188">
        <v>73.3</v>
      </c>
      <c r="G445" s="188">
        <v>44.4</v>
      </c>
      <c r="H445" s="73">
        <v>1722.2999999999997</v>
      </c>
      <c r="I445" s="161">
        <f t="shared" si="14"/>
        <v>71.762499999999989</v>
      </c>
    </row>
    <row r="446" spans="1:9" outlineLevel="1" x14ac:dyDescent="0.25">
      <c r="A446" s="93">
        <v>45000</v>
      </c>
      <c r="B446" s="484">
        <v>5.0999999999999996</v>
      </c>
      <c r="C446" s="189">
        <v>61418.7</v>
      </c>
      <c r="D446" s="189">
        <v>62257.7</v>
      </c>
      <c r="E446" s="73">
        <f t="shared" si="15"/>
        <v>-839</v>
      </c>
      <c r="F446" s="189">
        <v>67.7</v>
      </c>
      <c r="G446" s="189">
        <v>43.6</v>
      </c>
      <c r="H446" s="73">
        <v>1455.3000000000002</v>
      </c>
      <c r="I446" s="161">
        <f t="shared" si="14"/>
        <v>60.63750000000001</v>
      </c>
    </row>
    <row r="447" spans="1:9" outlineLevel="1" x14ac:dyDescent="0.25">
      <c r="A447" s="93">
        <v>45001</v>
      </c>
      <c r="B447" s="484">
        <v>1.5</v>
      </c>
      <c r="C447" s="190">
        <v>62291.4</v>
      </c>
      <c r="D447" s="190">
        <v>63338</v>
      </c>
      <c r="E447" s="73">
        <f t="shared" si="15"/>
        <v>-1046.5999999999985</v>
      </c>
      <c r="F447" s="190">
        <v>67.3</v>
      </c>
      <c r="G447" s="190">
        <v>42.3</v>
      </c>
      <c r="H447" s="73">
        <v>1519.3000000000002</v>
      </c>
      <c r="I447" s="161">
        <f t="shared" si="14"/>
        <v>63.304166666666674</v>
      </c>
    </row>
    <row r="448" spans="1:9" outlineLevel="1" x14ac:dyDescent="0.25">
      <c r="A448" s="93">
        <v>45002</v>
      </c>
      <c r="B448" s="484">
        <v>-0.1</v>
      </c>
      <c r="C448" s="191">
        <v>62017.8</v>
      </c>
      <c r="D448" s="191">
        <v>63457</v>
      </c>
      <c r="E448" s="73">
        <f t="shared" si="15"/>
        <v>-1439.1999999999971</v>
      </c>
      <c r="F448" s="191">
        <v>69.7</v>
      </c>
      <c r="G448" s="191">
        <v>42.7</v>
      </c>
      <c r="H448" s="73">
        <v>1624.0999999999995</v>
      </c>
      <c r="I448" s="161">
        <f t="shared" si="14"/>
        <v>67.670833333333306</v>
      </c>
    </row>
    <row r="449" spans="1:9" outlineLevel="1" x14ac:dyDescent="0.25">
      <c r="A449" s="93">
        <v>45003</v>
      </c>
      <c r="B449" s="487">
        <v>-3.9</v>
      </c>
      <c r="C449" s="191">
        <v>60600</v>
      </c>
      <c r="D449" s="191">
        <v>62138.2</v>
      </c>
      <c r="E449" s="73">
        <f t="shared" si="15"/>
        <v>-1538.1999999999971</v>
      </c>
      <c r="F449" s="191">
        <v>78.3</v>
      </c>
      <c r="G449" s="191">
        <v>46.4</v>
      </c>
      <c r="H449" s="73">
        <v>1872.6999999999998</v>
      </c>
      <c r="I449" s="161">
        <f t="shared" si="14"/>
        <v>78.029166666666654</v>
      </c>
    </row>
    <row r="450" spans="1:9" outlineLevel="1" x14ac:dyDescent="0.25">
      <c r="A450" s="93">
        <v>45004</v>
      </c>
      <c r="B450" s="484">
        <v>-3.1</v>
      </c>
      <c r="C450" s="191">
        <v>60373.599999999999</v>
      </c>
      <c r="D450" s="191">
        <v>61585.5</v>
      </c>
      <c r="E450" s="73">
        <f t="shared" si="15"/>
        <v>-1211.9000000000015</v>
      </c>
      <c r="F450" s="191">
        <v>78.400000000000006</v>
      </c>
      <c r="G450" s="191">
        <v>47.3</v>
      </c>
      <c r="H450" s="73">
        <v>1829.8999999999996</v>
      </c>
      <c r="I450" s="161">
        <f t="shared" si="14"/>
        <v>76.245833333333323</v>
      </c>
    </row>
    <row r="451" spans="1:9" outlineLevel="1" x14ac:dyDescent="0.25">
      <c r="A451" s="93">
        <v>45005</v>
      </c>
      <c r="B451" s="484">
        <v>-1.8</v>
      </c>
      <c r="C451" s="192">
        <v>60931.4</v>
      </c>
      <c r="D451" s="192">
        <v>61990.6</v>
      </c>
      <c r="E451" s="73">
        <f t="shared" si="15"/>
        <v>-1059.1999999999971</v>
      </c>
      <c r="F451" s="192">
        <v>71.599999999999994</v>
      </c>
      <c r="G451" s="192">
        <v>46.2</v>
      </c>
      <c r="H451" s="73">
        <v>1507.5000000000005</v>
      </c>
      <c r="I451" s="161">
        <f t="shared" si="14"/>
        <v>62.812500000000021</v>
      </c>
    </row>
    <row r="452" spans="1:9" outlineLevel="1" x14ac:dyDescent="0.25">
      <c r="A452" s="93">
        <v>45006</v>
      </c>
      <c r="B452" s="484">
        <v>2.2999999999999998</v>
      </c>
      <c r="C452" s="193">
        <v>61362.9</v>
      </c>
      <c r="D452" s="193">
        <v>62214.400000000001</v>
      </c>
      <c r="E452" s="73">
        <f t="shared" si="15"/>
        <v>-851.5</v>
      </c>
      <c r="F452" s="193">
        <v>68</v>
      </c>
      <c r="G452" s="193">
        <v>44.1</v>
      </c>
      <c r="H452" s="73">
        <v>1433.3000000000002</v>
      </c>
      <c r="I452" s="161">
        <f t="shared" si="14"/>
        <v>59.720833333333339</v>
      </c>
    </row>
    <row r="453" spans="1:9" outlineLevel="1" x14ac:dyDescent="0.25">
      <c r="A453" s="93">
        <v>45007</v>
      </c>
      <c r="B453" s="484">
        <v>2.9</v>
      </c>
      <c r="C453" s="194">
        <v>61403.7</v>
      </c>
      <c r="D453" s="194">
        <v>61660</v>
      </c>
      <c r="E453" s="73">
        <f t="shared" si="15"/>
        <v>-256.30000000000291</v>
      </c>
      <c r="F453" s="194">
        <v>67.599999999999994</v>
      </c>
      <c r="G453" s="194">
        <v>44.1</v>
      </c>
      <c r="H453" s="73">
        <v>1440.5</v>
      </c>
      <c r="I453" s="161">
        <f t="shared" si="14"/>
        <v>60.020833333333336</v>
      </c>
    </row>
    <row r="454" spans="1:9" outlineLevel="1" x14ac:dyDescent="0.25">
      <c r="A454" s="93">
        <v>45008</v>
      </c>
      <c r="B454" s="484">
        <v>4.7</v>
      </c>
      <c r="C454" s="195">
        <v>61296.4</v>
      </c>
      <c r="D454" s="195">
        <v>61132.7</v>
      </c>
      <c r="E454" s="73">
        <f t="shared" si="15"/>
        <v>163.70000000000437</v>
      </c>
      <c r="F454" s="195">
        <v>67.599999999999994</v>
      </c>
      <c r="G454" s="195">
        <v>43.9</v>
      </c>
      <c r="H454" s="73">
        <v>1466.4999999999995</v>
      </c>
      <c r="I454" s="161">
        <f t="shared" si="14"/>
        <v>61.10416666666665</v>
      </c>
    </row>
    <row r="455" spans="1:9" outlineLevel="1" x14ac:dyDescent="0.25">
      <c r="A455" s="93">
        <v>45009</v>
      </c>
      <c r="B455" s="488">
        <v>5.5</v>
      </c>
      <c r="C455" s="196">
        <v>61015.4</v>
      </c>
      <c r="D455" s="196">
        <v>61289.5</v>
      </c>
      <c r="E455" s="73">
        <f t="shared" si="15"/>
        <v>-274.09999999999854</v>
      </c>
      <c r="F455" s="196">
        <v>67.2</v>
      </c>
      <c r="G455" s="196">
        <v>43.2</v>
      </c>
      <c r="H455" s="73">
        <v>1457.9000000000005</v>
      </c>
      <c r="I455" s="161">
        <f t="shared" si="14"/>
        <v>60.745833333333358</v>
      </c>
    </row>
    <row r="456" spans="1:9" outlineLevel="1" x14ac:dyDescent="0.25">
      <c r="A456" s="93">
        <v>45010</v>
      </c>
      <c r="B456" s="484">
        <v>4.8</v>
      </c>
      <c r="C456" s="196">
        <v>61230.2</v>
      </c>
      <c r="D456" s="196">
        <v>61605.3</v>
      </c>
      <c r="E456" s="73">
        <f t="shared" si="15"/>
        <v>-375.10000000000582</v>
      </c>
      <c r="F456" s="196">
        <v>67</v>
      </c>
      <c r="G456" s="196">
        <v>42.2</v>
      </c>
      <c r="H456" s="73">
        <v>1516.1999999999998</v>
      </c>
      <c r="I456" s="161">
        <f t="shared" si="14"/>
        <v>63.17499999999999</v>
      </c>
    </row>
    <row r="457" spans="1:9" outlineLevel="1" x14ac:dyDescent="0.25">
      <c r="A457" s="93">
        <v>45011</v>
      </c>
      <c r="B457" s="487">
        <v>4.4000000000000004</v>
      </c>
      <c r="C457" s="196">
        <v>61317.8</v>
      </c>
      <c r="D457" s="196">
        <v>61581.7</v>
      </c>
      <c r="E457" s="73">
        <f t="shared" si="15"/>
        <v>-263.89999999999418</v>
      </c>
      <c r="F457" s="196">
        <v>66.5</v>
      </c>
      <c r="G457" s="196">
        <v>42.3</v>
      </c>
      <c r="H457" s="73">
        <v>1477.3000000000002</v>
      </c>
      <c r="I457" s="161">
        <f t="shared" si="14"/>
        <v>61.554166666666674</v>
      </c>
    </row>
    <row r="458" spans="1:9" outlineLevel="1" x14ac:dyDescent="0.25">
      <c r="A458" s="93">
        <v>45012</v>
      </c>
      <c r="B458" s="485">
        <v>5.4</v>
      </c>
      <c r="C458" s="197">
        <v>61210.2</v>
      </c>
      <c r="D458" s="197">
        <v>61629.2</v>
      </c>
      <c r="E458" s="73">
        <f t="shared" si="15"/>
        <v>-419</v>
      </c>
      <c r="F458" s="197">
        <v>66.7</v>
      </c>
      <c r="G458" s="197">
        <v>42</v>
      </c>
      <c r="H458" s="73">
        <v>1502</v>
      </c>
      <c r="I458" s="161">
        <f t="shared" si="14"/>
        <v>62.583333333333336</v>
      </c>
    </row>
    <row r="459" spans="1:9" outlineLevel="1" x14ac:dyDescent="0.25">
      <c r="A459" s="93">
        <v>45013</v>
      </c>
      <c r="B459" s="488">
        <v>4.9000000000000004</v>
      </c>
      <c r="C459" s="198">
        <v>61207.3</v>
      </c>
      <c r="D459" s="198">
        <v>61556.1</v>
      </c>
      <c r="E459" s="73">
        <f t="shared" si="15"/>
        <v>-348.79999999999563</v>
      </c>
      <c r="F459" s="198">
        <v>67</v>
      </c>
      <c r="G459" s="198">
        <v>42.9</v>
      </c>
      <c r="H459" s="73">
        <v>1470.6000000000004</v>
      </c>
      <c r="I459" s="161">
        <f t="shared" si="14"/>
        <v>61.275000000000013</v>
      </c>
    </row>
    <row r="460" spans="1:9" outlineLevel="1" x14ac:dyDescent="0.25">
      <c r="A460" s="93">
        <v>45014</v>
      </c>
      <c r="B460" s="488">
        <v>4.5</v>
      </c>
      <c r="C460" s="199">
        <v>61372.5</v>
      </c>
      <c r="D460" s="199">
        <v>61784.800000000003</v>
      </c>
      <c r="E460" s="73">
        <f t="shared" si="15"/>
        <v>-412.30000000000291</v>
      </c>
      <c r="F460" s="199">
        <v>66.5</v>
      </c>
      <c r="G460" s="199">
        <v>43.1</v>
      </c>
      <c r="H460" s="73">
        <v>1428.4</v>
      </c>
      <c r="I460" s="161">
        <f t="shared" si="14"/>
        <v>59.516666666666673</v>
      </c>
    </row>
    <row r="461" spans="1:9" outlineLevel="1" x14ac:dyDescent="0.25">
      <c r="A461" s="93">
        <v>45015</v>
      </c>
      <c r="B461" s="488">
        <v>4.3</v>
      </c>
      <c r="C461" s="200">
        <v>61083.5</v>
      </c>
      <c r="D461" s="200">
        <v>61692.4</v>
      </c>
      <c r="E461" s="73">
        <f t="shared" si="15"/>
        <v>-608.90000000000146</v>
      </c>
      <c r="F461" s="200">
        <v>67.2</v>
      </c>
      <c r="G461" s="200">
        <v>43.4</v>
      </c>
      <c r="H461" s="73">
        <v>1434.3000000000002</v>
      </c>
      <c r="I461" s="161">
        <f t="shared" si="14"/>
        <v>59.76250000000001</v>
      </c>
    </row>
    <row r="462" spans="1:9" outlineLevel="1" x14ac:dyDescent="0.2">
      <c r="A462" s="93">
        <v>45016</v>
      </c>
      <c r="B462" s="488">
        <v>4.7</v>
      </c>
      <c r="C462" s="180">
        <v>61314.5</v>
      </c>
      <c r="D462" s="180">
        <v>62124.7</v>
      </c>
      <c r="E462" s="73">
        <f t="shared" si="15"/>
        <v>-810.19999999999709</v>
      </c>
      <c r="F462" s="180">
        <v>66.8</v>
      </c>
      <c r="G462" s="180">
        <v>42.6</v>
      </c>
      <c r="H462" s="73">
        <v>1461.3999999999996</v>
      </c>
      <c r="I462" s="161">
        <f t="shared" si="14"/>
        <v>60.891666666666652</v>
      </c>
    </row>
    <row r="463" spans="1:9" outlineLevel="1" x14ac:dyDescent="0.25">
      <c r="A463" s="93">
        <v>45017</v>
      </c>
      <c r="B463" s="483">
        <v>2.5</v>
      </c>
      <c r="C463" s="201">
        <v>61388.3</v>
      </c>
      <c r="D463" s="201">
        <v>62311.9</v>
      </c>
      <c r="E463" s="73">
        <f t="shared" si="15"/>
        <v>-923.59999999999854</v>
      </c>
      <c r="F463" s="201">
        <v>66.3</v>
      </c>
      <c r="G463" s="201">
        <v>42.2</v>
      </c>
      <c r="H463" s="73">
        <v>1453.7000000000003</v>
      </c>
      <c r="I463" s="161">
        <f t="shared" si="14"/>
        <v>60.570833333333347</v>
      </c>
    </row>
    <row r="464" spans="1:9" outlineLevel="1" x14ac:dyDescent="0.25">
      <c r="A464" s="93">
        <v>45018</v>
      </c>
      <c r="B464" s="483">
        <v>5.2</v>
      </c>
      <c r="C464" s="201">
        <v>61189.1</v>
      </c>
      <c r="D464" s="201">
        <v>61583.4</v>
      </c>
      <c r="E464" s="73">
        <f t="shared" si="15"/>
        <v>-394.30000000000291</v>
      </c>
      <c r="F464" s="201">
        <v>66.8</v>
      </c>
      <c r="G464" s="201">
        <v>43</v>
      </c>
      <c r="H464" s="73">
        <v>1448.4</v>
      </c>
      <c r="I464" s="161">
        <f t="shared" si="14"/>
        <v>60.35</v>
      </c>
    </row>
    <row r="465" spans="1:9" outlineLevel="1" x14ac:dyDescent="0.25">
      <c r="A465" s="93">
        <v>45019</v>
      </c>
      <c r="B465" s="484">
        <v>8.4</v>
      </c>
      <c r="C465" s="202">
        <v>60650.6</v>
      </c>
      <c r="D465" s="202">
        <v>61019.4</v>
      </c>
      <c r="E465" s="73">
        <f t="shared" si="15"/>
        <v>-368.80000000000291</v>
      </c>
      <c r="F465" s="202">
        <v>67.5</v>
      </c>
      <c r="G465" s="202">
        <v>44.2</v>
      </c>
      <c r="H465" s="73">
        <v>1405.4</v>
      </c>
      <c r="I465" s="161">
        <f t="shared" si="14"/>
        <v>58.558333333333337</v>
      </c>
    </row>
    <row r="466" spans="1:9" outlineLevel="1" x14ac:dyDescent="0.25">
      <c r="A466" s="93">
        <v>45020</v>
      </c>
      <c r="B466" s="483">
        <v>9.3000000000000007</v>
      </c>
      <c r="C466" s="203">
        <v>60388.2</v>
      </c>
      <c r="D466" s="203">
        <v>60792.2</v>
      </c>
      <c r="E466" s="73">
        <f t="shared" si="15"/>
        <v>-404</v>
      </c>
      <c r="F466" s="203">
        <v>67.2</v>
      </c>
      <c r="G466" s="203">
        <v>44.4</v>
      </c>
      <c r="H466" s="73">
        <v>1368.1999999999998</v>
      </c>
      <c r="I466" s="161">
        <f t="shared" si="14"/>
        <v>57.008333333333326</v>
      </c>
    </row>
    <row r="467" spans="1:9" outlineLevel="1" x14ac:dyDescent="0.25">
      <c r="A467" s="93">
        <v>45021</v>
      </c>
      <c r="B467" s="484">
        <v>5.8</v>
      </c>
      <c r="C467" s="204">
        <v>60247.6</v>
      </c>
      <c r="D467" s="204">
        <v>60490.6</v>
      </c>
      <c r="E467" s="73">
        <f t="shared" si="15"/>
        <v>-243</v>
      </c>
      <c r="F467" s="204">
        <v>67.400000000000006</v>
      </c>
      <c r="G467" s="204">
        <v>44.8</v>
      </c>
      <c r="H467" s="73">
        <v>1359.8000000000002</v>
      </c>
      <c r="I467" s="161">
        <f t="shared" si="14"/>
        <v>56.658333333333339</v>
      </c>
    </row>
    <row r="468" spans="1:9" outlineLevel="1" x14ac:dyDescent="0.25">
      <c r="A468" s="93">
        <v>45022</v>
      </c>
      <c r="B468" s="484">
        <v>6.1</v>
      </c>
      <c r="C468" s="205">
        <v>60170.8</v>
      </c>
      <c r="D468" s="205">
        <v>60690.7</v>
      </c>
      <c r="E468" s="73">
        <f t="shared" si="15"/>
        <v>-519.89999999999418</v>
      </c>
      <c r="F468" s="205">
        <v>67</v>
      </c>
      <c r="G468" s="205">
        <v>44.4</v>
      </c>
      <c r="H468" s="73">
        <v>1344.8999999999996</v>
      </c>
      <c r="I468" s="161">
        <f t="shared" si="14"/>
        <v>56.037499999999987</v>
      </c>
    </row>
    <row r="469" spans="1:9" outlineLevel="1" x14ac:dyDescent="0.25">
      <c r="A469" s="93">
        <v>45023</v>
      </c>
      <c r="B469" s="484">
        <v>4.4000000000000004</v>
      </c>
      <c r="C469" s="206">
        <v>60272.2</v>
      </c>
      <c r="D469" s="206">
        <v>61077.8</v>
      </c>
      <c r="E469" s="73">
        <f t="shared" si="15"/>
        <v>-805.60000000000582</v>
      </c>
      <c r="F469" s="206">
        <v>66.599999999999994</v>
      </c>
      <c r="G469" s="206">
        <v>43.9</v>
      </c>
      <c r="H469" s="73">
        <v>1341.1999999999998</v>
      </c>
      <c r="I469" s="161">
        <f t="shared" si="14"/>
        <v>55.883333333333326</v>
      </c>
    </row>
    <row r="470" spans="1:9" outlineLevel="1" x14ac:dyDescent="0.25">
      <c r="A470" s="93">
        <v>45024</v>
      </c>
      <c r="B470" s="484">
        <v>5.2</v>
      </c>
      <c r="C470" s="206">
        <v>60233.3</v>
      </c>
      <c r="D470" s="206">
        <v>60925.7</v>
      </c>
      <c r="E470" s="73">
        <f t="shared" si="15"/>
        <v>-692.39999999999418</v>
      </c>
      <c r="F470" s="206">
        <v>67</v>
      </c>
      <c r="G470" s="206">
        <v>44.1</v>
      </c>
      <c r="H470" s="73">
        <v>1360.3000000000002</v>
      </c>
      <c r="I470" s="161">
        <f t="shared" si="14"/>
        <v>56.679166666666674</v>
      </c>
    </row>
    <row r="471" spans="1:9" outlineLevel="1" x14ac:dyDescent="0.25">
      <c r="A471" s="93">
        <v>45025</v>
      </c>
      <c r="B471" s="484">
        <v>6</v>
      </c>
      <c r="C471" s="206">
        <v>60047.199999999997</v>
      </c>
      <c r="D471" s="206">
        <v>60460.800000000003</v>
      </c>
      <c r="E471" s="73">
        <f t="shared" si="15"/>
        <v>-413.60000000000582</v>
      </c>
      <c r="F471" s="206">
        <v>67.3</v>
      </c>
      <c r="G471" s="206">
        <v>44.6</v>
      </c>
      <c r="H471" s="73">
        <v>1357.3999999999996</v>
      </c>
      <c r="I471" s="161">
        <f t="shared" si="14"/>
        <v>56.558333333333316</v>
      </c>
    </row>
    <row r="472" spans="1:9" outlineLevel="1" x14ac:dyDescent="0.25">
      <c r="A472" s="93">
        <v>45026</v>
      </c>
      <c r="B472" s="484">
        <v>7.1</v>
      </c>
      <c r="C472" s="207">
        <v>59647.1</v>
      </c>
      <c r="D472" s="207">
        <v>60157</v>
      </c>
      <c r="E472" s="73">
        <f t="shared" si="15"/>
        <v>-509.90000000000146</v>
      </c>
      <c r="F472" s="207">
        <v>67.5</v>
      </c>
      <c r="G472" s="207">
        <v>45</v>
      </c>
      <c r="H472" s="73">
        <v>1324.9</v>
      </c>
      <c r="I472" s="161">
        <f t="shared" si="14"/>
        <v>55.204166666666673</v>
      </c>
    </row>
    <row r="473" spans="1:9" outlineLevel="1" x14ac:dyDescent="0.25">
      <c r="A473" s="93">
        <v>45027</v>
      </c>
      <c r="B473" s="483">
        <v>5.7</v>
      </c>
      <c r="C473" s="208">
        <v>59856.3</v>
      </c>
      <c r="D473" s="208">
        <v>60402.3</v>
      </c>
      <c r="E473" s="73">
        <f t="shared" si="15"/>
        <v>-546</v>
      </c>
      <c r="F473" s="208">
        <v>66.3</v>
      </c>
      <c r="G473" s="208">
        <v>44.7</v>
      </c>
      <c r="H473" s="73">
        <v>1279.6999999999998</v>
      </c>
      <c r="I473" s="161">
        <f t="shared" si="14"/>
        <v>53.320833333333326</v>
      </c>
    </row>
    <row r="474" spans="1:9" outlineLevel="1" x14ac:dyDescent="0.2">
      <c r="A474" s="93">
        <v>45028</v>
      </c>
      <c r="B474" s="484">
        <v>7.9</v>
      </c>
      <c r="C474" s="180">
        <v>59418</v>
      </c>
      <c r="D474" s="180">
        <v>59869.599999999999</v>
      </c>
      <c r="E474" s="73">
        <f t="shared" si="15"/>
        <v>-451.59999999999854</v>
      </c>
      <c r="F474" s="180">
        <v>67.099999999999994</v>
      </c>
      <c r="G474" s="180">
        <v>45</v>
      </c>
      <c r="H474" s="73">
        <v>1303.9000000000001</v>
      </c>
      <c r="I474" s="161">
        <f t="shared" si="14"/>
        <v>54.329166666666673</v>
      </c>
    </row>
    <row r="475" spans="1:9" outlineLevel="1" x14ac:dyDescent="0.2">
      <c r="A475" s="93">
        <v>45029</v>
      </c>
      <c r="B475" s="484">
        <v>7.8</v>
      </c>
      <c r="C475" s="180">
        <v>58669.599999999999</v>
      </c>
      <c r="D475" s="180">
        <v>58961.1</v>
      </c>
      <c r="E475" s="73">
        <f t="shared" si="15"/>
        <v>-291.5</v>
      </c>
      <c r="F475" s="180">
        <v>67.8</v>
      </c>
      <c r="G475" s="180">
        <v>45.1</v>
      </c>
      <c r="H475" s="73">
        <v>1328.9</v>
      </c>
      <c r="I475" s="161">
        <f t="shared" si="14"/>
        <v>55.370833333333337</v>
      </c>
    </row>
    <row r="476" spans="1:9" outlineLevel="1" x14ac:dyDescent="0.2">
      <c r="A476" s="93">
        <v>45030</v>
      </c>
      <c r="B476" s="484">
        <v>2.5</v>
      </c>
      <c r="C476" s="180">
        <v>59578.6</v>
      </c>
      <c r="D476" s="180">
        <v>60419.199999999997</v>
      </c>
      <c r="E476" s="73">
        <f t="shared" si="15"/>
        <v>-840.59999999999854</v>
      </c>
      <c r="F476" s="180">
        <v>66.3</v>
      </c>
      <c r="G476" s="180">
        <v>43.9</v>
      </c>
      <c r="H476" s="73">
        <v>1305.5999999999999</v>
      </c>
      <c r="I476" s="161">
        <f t="shared" si="14"/>
        <v>54.4</v>
      </c>
    </row>
    <row r="477" spans="1:9" outlineLevel="1" x14ac:dyDescent="0.2">
      <c r="A477" s="93">
        <v>45031</v>
      </c>
      <c r="B477" s="484">
        <v>2.7</v>
      </c>
      <c r="C477" s="180">
        <v>59802.8</v>
      </c>
      <c r="D477" s="180">
        <v>60592.9</v>
      </c>
      <c r="E477" s="73">
        <f t="shared" si="15"/>
        <v>-790.09999999999854</v>
      </c>
      <c r="F477" s="180">
        <v>66.3</v>
      </c>
      <c r="G477" s="180">
        <v>43.7</v>
      </c>
      <c r="H477" s="73">
        <v>1330.3999999999996</v>
      </c>
      <c r="I477" s="161">
        <f t="shared" si="14"/>
        <v>55.433333333333316</v>
      </c>
    </row>
    <row r="478" spans="1:9" outlineLevel="1" x14ac:dyDescent="0.2">
      <c r="A478" s="93">
        <v>45032</v>
      </c>
      <c r="B478" s="484">
        <v>4.5999999999999996</v>
      </c>
      <c r="C478" s="180">
        <v>59156.7</v>
      </c>
      <c r="D478" s="180">
        <v>59903.8</v>
      </c>
      <c r="E478" s="73">
        <f t="shared" si="15"/>
        <v>-747.10000000000582</v>
      </c>
      <c r="F478" s="180">
        <v>67.3</v>
      </c>
      <c r="G478" s="180">
        <v>44.4</v>
      </c>
      <c r="H478" s="73">
        <v>1328.8999999999996</v>
      </c>
      <c r="I478" s="161">
        <f t="shared" si="14"/>
        <v>55.370833333333316</v>
      </c>
    </row>
    <row r="479" spans="1:9" outlineLevel="1" x14ac:dyDescent="0.2">
      <c r="A479" s="93">
        <v>45033</v>
      </c>
      <c r="B479" s="484">
        <v>7.3</v>
      </c>
      <c r="C479" s="180">
        <v>58821.9</v>
      </c>
      <c r="D479" s="180">
        <v>59235.1</v>
      </c>
      <c r="E479" s="73">
        <f t="shared" si="15"/>
        <v>-413.19999999999709</v>
      </c>
      <c r="F479" s="180">
        <v>67.5</v>
      </c>
      <c r="G479" s="180">
        <v>44.9</v>
      </c>
      <c r="H479" s="73">
        <v>1319.9</v>
      </c>
      <c r="I479" s="161">
        <f t="shared" si="14"/>
        <v>54.995833333333337</v>
      </c>
    </row>
    <row r="480" spans="1:9" outlineLevel="1" x14ac:dyDescent="0.25">
      <c r="A480" s="93">
        <v>45034</v>
      </c>
      <c r="B480" s="484">
        <v>9.9</v>
      </c>
      <c r="C480" s="209">
        <v>58649.4</v>
      </c>
      <c r="D480" s="209">
        <v>58991.4</v>
      </c>
      <c r="E480" s="73">
        <f t="shared" si="15"/>
        <v>-342</v>
      </c>
      <c r="F480" s="209">
        <v>67.2</v>
      </c>
      <c r="G480" s="209">
        <v>45.3</v>
      </c>
      <c r="H480" s="73">
        <v>1279.2000000000003</v>
      </c>
      <c r="I480" s="161">
        <f t="shared" si="14"/>
        <v>53.300000000000011</v>
      </c>
    </row>
    <row r="481" spans="1:9" outlineLevel="1" x14ac:dyDescent="0.2">
      <c r="A481" s="93">
        <v>45035</v>
      </c>
      <c r="B481" s="484">
        <v>8.6999999999999993</v>
      </c>
      <c r="C481" s="180">
        <v>58617.5</v>
      </c>
      <c r="D481" s="180">
        <v>58923.3</v>
      </c>
      <c r="E481" s="73">
        <f t="shared" si="15"/>
        <v>-305.80000000000291</v>
      </c>
      <c r="F481" s="180">
        <v>66.8</v>
      </c>
      <c r="G481" s="180">
        <v>45.3</v>
      </c>
      <c r="H481" s="73">
        <v>1255.3000000000002</v>
      </c>
      <c r="I481" s="161">
        <f t="shared" si="14"/>
        <v>52.304166666666674</v>
      </c>
    </row>
    <row r="482" spans="1:9" outlineLevel="1" x14ac:dyDescent="0.25">
      <c r="A482" s="93">
        <v>45036</v>
      </c>
      <c r="B482" s="484">
        <v>8.6999999999999993</v>
      </c>
      <c r="C482" s="210">
        <v>58476.4</v>
      </c>
      <c r="D482" s="210">
        <v>58833.8</v>
      </c>
      <c r="E482" s="73">
        <f t="shared" si="15"/>
        <v>-357.40000000000146</v>
      </c>
      <c r="F482" s="210">
        <v>67.099999999999994</v>
      </c>
      <c r="G482" s="210">
        <v>45.5</v>
      </c>
      <c r="H482" s="73">
        <v>1252.1999999999998</v>
      </c>
      <c r="I482" s="161">
        <f t="shared" si="14"/>
        <v>52.17499999999999</v>
      </c>
    </row>
    <row r="483" spans="1:9" outlineLevel="1" x14ac:dyDescent="0.25">
      <c r="A483" s="93">
        <v>45037</v>
      </c>
      <c r="B483" s="484">
        <v>9.1999999999999993</v>
      </c>
      <c r="C483" s="211">
        <v>58617.3</v>
      </c>
      <c r="D483" s="211">
        <v>58920.800000000003</v>
      </c>
      <c r="E483" s="73">
        <f t="shared" si="15"/>
        <v>-303.5</v>
      </c>
      <c r="F483" s="211">
        <v>65.7</v>
      </c>
      <c r="G483" s="211">
        <v>45.3</v>
      </c>
      <c r="H483" s="73">
        <v>1186.1999999999998</v>
      </c>
      <c r="I483" s="161">
        <f t="shared" si="14"/>
        <v>49.42499999999999</v>
      </c>
    </row>
    <row r="484" spans="1:9" outlineLevel="1" x14ac:dyDescent="0.25">
      <c r="A484" s="93">
        <v>45038</v>
      </c>
      <c r="B484" s="484">
        <v>9.1</v>
      </c>
      <c r="C484" s="211">
        <v>58429.7</v>
      </c>
      <c r="D484" s="211">
        <v>58795.6</v>
      </c>
      <c r="E484" s="73">
        <f t="shared" si="15"/>
        <v>-365.90000000000146</v>
      </c>
      <c r="F484" s="211">
        <v>66.400000000000006</v>
      </c>
      <c r="G484" s="211">
        <v>45.5</v>
      </c>
      <c r="H484" s="73">
        <v>1213.5</v>
      </c>
      <c r="I484" s="161">
        <f t="shared" si="14"/>
        <v>50.5625</v>
      </c>
    </row>
    <row r="485" spans="1:9" outlineLevel="1" x14ac:dyDescent="0.25">
      <c r="A485" s="93">
        <v>45039</v>
      </c>
      <c r="B485" s="484">
        <v>10.4</v>
      </c>
      <c r="C485" s="211">
        <v>58307.5</v>
      </c>
      <c r="D485" s="211">
        <v>58431.8</v>
      </c>
      <c r="E485" s="73">
        <f t="shared" si="15"/>
        <v>-124.30000000000291</v>
      </c>
      <c r="F485" s="211">
        <v>67.400000000000006</v>
      </c>
      <c r="G485" s="211">
        <v>46</v>
      </c>
      <c r="H485" s="73">
        <v>1247.9000000000001</v>
      </c>
      <c r="I485" s="161">
        <f t="shared" si="14"/>
        <v>51.995833333333337</v>
      </c>
    </row>
    <row r="486" spans="1:9" outlineLevel="1" x14ac:dyDescent="0.25">
      <c r="A486" s="93">
        <v>45040</v>
      </c>
      <c r="B486" s="484">
        <v>13.1</v>
      </c>
      <c r="C486" s="212">
        <v>57312.5</v>
      </c>
      <c r="D486" s="212">
        <v>57552.9</v>
      </c>
      <c r="E486" s="73">
        <f t="shared" si="15"/>
        <v>-240.40000000000146</v>
      </c>
      <c r="F486" s="212">
        <v>68.099999999999994</v>
      </c>
      <c r="G486" s="212">
        <v>46.9</v>
      </c>
      <c r="H486" s="73">
        <v>1210.5999999999999</v>
      </c>
      <c r="I486" s="161">
        <f t="shared" si="14"/>
        <v>50.441666666666663</v>
      </c>
    </row>
    <row r="487" spans="1:9" outlineLevel="1" x14ac:dyDescent="0.25">
      <c r="A487" s="93">
        <v>45041</v>
      </c>
      <c r="B487" s="484">
        <v>13.8</v>
      </c>
      <c r="C487" s="213">
        <v>50395.4</v>
      </c>
      <c r="D487" s="213">
        <v>50147.3</v>
      </c>
      <c r="E487" s="73">
        <f t="shared" si="15"/>
        <v>248.09999999999854</v>
      </c>
      <c r="F487" s="213">
        <v>68.599999999999994</v>
      </c>
      <c r="G487" s="213">
        <v>47.4</v>
      </c>
      <c r="H487" s="73">
        <v>1081.1999999999998</v>
      </c>
      <c r="I487" s="161">
        <f t="shared" si="14"/>
        <v>45.04999999999999</v>
      </c>
    </row>
    <row r="488" spans="1:9" outlineLevel="1" x14ac:dyDescent="0.25">
      <c r="A488" s="93">
        <v>45042</v>
      </c>
      <c r="B488" s="484">
        <v>11.8</v>
      </c>
      <c r="C488" s="229">
        <v>33727.599999999999</v>
      </c>
      <c r="D488" s="229">
        <v>32509.3</v>
      </c>
      <c r="E488" s="73">
        <f t="shared" si="15"/>
        <v>1218.2999999999993</v>
      </c>
      <c r="F488" s="229">
        <v>70.8</v>
      </c>
      <c r="G488" s="229">
        <v>53.8</v>
      </c>
      <c r="H488" s="73">
        <v>654.89999999999986</v>
      </c>
      <c r="I488" s="161">
        <f t="shared" si="14"/>
        <v>27.287499999999994</v>
      </c>
    </row>
    <row r="489" spans="1:9" outlineLevel="1" x14ac:dyDescent="0.25">
      <c r="A489" s="93">
        <v>45043</v>
      </c>
      <c r="B489" s="483">
        <v>13.8</v>
      </c>
      <c r="C489" s="230">
        <v>531.70000000000005</v>
      </c>
      <c r="D489" s="230">
        <v>459.9</v>
      </c>
      <c r="E489" s="73">
        <f t="shared" si="15"/>
        <v>71.800000000000068</v>
      </c>
      <c r="F489" s="230">
        <v>70.8</v>
      </c>
      <c r="G489" s="230">
        <v>55.9</v>
      </c>
      <c r="H489" s="73">
        <v>12.3</v>
      </c>
      <c r="I489" s="161">
        <f t="shared" si="14"/>
        <v>0.51250000000000007</v>
      </c>
    </row>
    <row r="490" spans="1:9" outlineLevel="1" x14ac:dyDescent="0.25">
      <c r="A490" s="93">
        <v>45044</v>
      </c>
      <c r="B490" s="484">
        <v>14.8</v>
      </c>
      <c r="C490" s="214">
        <v>0</v>
      </c>
      <c r="D490" s="214">
        <v>0</v>
      </c>
      <c r="E490" s="73">
        <f t="shared" si="15"/>
        <v>0</v>
      </c>
      <c r="F490" s="214">
        <v>63.2</v>
      </c>
      <c r="G490" s="214">
        <v>45</v>
      </c>
      <c r="H490" s="73">
        <v>0</v>
      </c>
      <c r="I490" s="161">
        <f t="shared" si="14"/>
        <v>0</v>
      </c>
    </row>
    <row r="491" spans="1:9" outlineLevel="1" x14ac:dyDescent="0.25">
      <c r="A491" s="93">
        <v>45045</v>
      </c>
      <c r="B491" s="484">
        <v>7.2</v>
      </c>
      <c r="C491" s="214">
        <v>0</v>
      </c>
      <c r="D491" s="214">
        <v>0</v>
      </c>
      <c r="E491" s="73">
        <f t="shared" si="15"/>
        <v>0</v>
      </c>
      <c r="F491" s="214">
        <v>61.7</v>
      </c>
      <c r="G491" s="214">
        <v>39.5</v>
      </c>
      <c r="H491" s="73">
        <v>0</v>
      </c>
      <c r="I491" s="161">
        <f t="shared" si="14"/>
        <v>0</v>
      </c>
    </row>
    <row r="492" spans="1:9" outlineLevel="1" x14ac:dyDescent="0.25">
      <c r="A492" s="93">
        <v>45046</v>
      </c>
      <c r="B492" s="484">
        <v>5.9</v>
      </c>
      <c r="C492" s="214">
        <v>0</v>
      </c>
      <c r="D492" s="214">
        <v>0</v>
      </c>
      <c r="E492" s="73">
        <f t="shared" si="15"/>
        <v>0</v>
      </c>
      <c r="F492" s="214">
        <v>61.1</v>
      </c>
      <c r="G492" s="214">
        <v>38.700000000000003</v>
      </c>
      <c r="H492" s="73">
        <v>0</v>
      </c>
      <c r="I492" s="161">
        <f t="shared" si="14"/>
        <v>0</v>
      </c>
    </row>
    <row r="493" spans="1:9" outlineLevel="1" x14ac:dyDescent="0.25">
      <c r="A493" s="93">
        <v>45047</v>
      </c>
      <c r="B493" s="483">
        <v>7.6</v>
      </c>
      <c r="C493" s="231">
        <v>0</v>
      </c>
      <c r="D493" s="231">
        <v>0</v>
      </c>
      <c r="E493" s="73">
        <f t="shared" si="15"/>
        <v>0</v>
      </c>
      <c r="F493" s="231">
        <v>60.2</v>
      </c>
      <c r="G493" s="231">
        <v>38.200000000000003</v>
      </c>
      <c r="H493" s="73">
        <v>0</v>
      </c>
      <c r="I493" s="161">
        <f t="shared" si="14"/>
        <v>0</v>
      </c>
    </row>
    <row r="494" spans="1:9" outlineLevel="1" x14ac:dyDescent="0.25">
      <c r="A494" s="93">
        <v>45048</v>
      </c>
      <c r="B494" s="483">
        <v>8.5</v>
      </c>
      <c r="C494" s="250">
        <v>0</v>
      </c>
      <c r="D494" s="250">
        <v>0</v>
      </c>
      <c r="E494" s="73">
        <f t="shared" si="15"/>
        <v>0</v>
      </c>
      <c r="F494" s="250">
        <v>59.6</v>
      </c>
      <c r="G494" s="250">
        <v>40.5</v>
      </c>
      <c r="H494" s="73">
        <v>0</v>
      </c>
      <c r="I494" s="161">
        <f t="shared" si="14"/>
        <v>0</v>
      </c>
    </row>
    <row r="495" spans="1:9" outlineLevel="1" x14ac:dyDescent="0.25">
      <c r="A495" s="93">
        <v>45049</v>
      </c>
      <c r="B495" s="484">
        <v>8.8000000000000007</v>
      </c>
      <c r="C495" s="251">
        <v>0</v>
      </c>
      <c r="D495" s="251">
        <v>0</v>
      </c>
      <c r="E495" s="73">
        <f t="shared" si="15"/>
        <v>0</v>
      </c>
      <c r="F495" s="251">
        <v>59.6</v>
      </c>
      <c r="G495" s="251">
        <v>41.5</v>
      </c>
      <c r="H495" s="73">
        <v>0</v>
      </c>
      <c r="I495" s="161">
        <f t="shared" si="14"/>
        <v>0</v>
      </c>
    </row>
    <row r="496" spans="1:9" outlineLevel="1" x14ac:dyDescent="0.25">
      <c r="A496" s="93">
        <v>45050</v>
      </c>
      <c r="B496" s="483">
        <v>9.1</v>
      </c>
      <c r="C496" s="252">
        <v>0</v>
      </c>
      <c r="D496" s="252">
        <v>0</v>
      </c>
      <c r="E496" s="73">
        <f t="shared" si="15"/>
        <v>0</v>
      </c>
      <c r="F496" s="252">
        <v>61.3</v>
      </c>
      <c r="G496" s="252">
        <v>41</v>
      </c>
      <c r="H496" s="73">
        <v>0</v>
      </c>
      <c r="I496" s="161">
        <f t="shared" si="14"/>
        <v>0</v>
      </c>
    </row>
    <row r="497" spans="1:9" outlineLevel="1" x14ac:dyDescent="0.25">
      <c r="A497" s="93">
        <v>45051</v>
      </c>
      <c r="B497" s="484">
        <v>7.3</v>
      </c>
      <c r="C497" s="252">
        <v>0</v>
      </c>
      <c r="D497" s="252">
        <v>0</v>
      </c>
      <c r="E497" s="73">
        <f t="shared" si="15"/>
        <v>0</v>
      </c>
      <c r="F497" s="456">
        <v>63.4</v>
      </c>
      <c r="G497" s="456">
        <v>40.1</v>
      </c>
      <c r="H497" s="73">
        <v>0</v>
      </c>
      <c r="I497" s="161">
        <f t="shared" si="14"/>
        <v>0</v>
      </c>
    </row>
    <row r="498" spans="1:9" outlineLevel="1" x14ac:dyDescent="0.25">
      <c r="A498" s="93">
        <v>45052</v>
      </c>
      <c r="B498" s="484">
        <v>2.2999999999999998</v>
      </c>
      <c r="C498" s="252">
        <v>0</v>
      </c>
      <c r="D498" s="252">
        <v>0</v>
      </c>
      <c r="E498" s="73">
        <f t="shared" si="15"/>
        <v>0</v>
      </c>
      <c r="F498" s="456">
        <v>62.7</v>
      </c>
      <c r="G498" s="456">
        <v>38.700000000000003</v>
      </c>
      <c r="H498" s="73">
        <v>0</v>
      </c>
      <c r="I498" s="161">
        <f t="shared" si="14"/>
        <v>0</v>
      </c>
    </row>
    <row r="499" spans="1:9" outlineLevel="1" x14ac:dyDescent="0.25">
      <c r="A499" s="93">
        <v>45053</v>
      </c>
      <c r="B499" s="484">
        <v>2.8</v>
      </c>
      <c r="C499" s="252">
        <v>0</v>
      </c>
      <c r="D499" s="252">
        <v>0</v>
      </c>
      <c r="E499" s="73">
        <f t="shared" si="15"/>
        <v>0</v>
      </c>
      <c r="F499" s="456">
        <v>61.2</v>
      </c>
      <c r="G499" s="456">
        <v>37.299999999999997</v>
      </c>
      <c r="H499" s="73">
        <v>0</v>
      </c>
      <c r="I499" s="161">
        <f t="shared" si="14"/>
        <v>0</v>
      </c>
    </row>
    <row r="500" spans="1:9" outlineLevel="1" x14ac:dyDescent="0.25">
      <c r="A500" s="93">
        <v>45054</v>
      </c>
      <c r="B500" s="484">
        <v>5.5</v>
      </c>
      <c r="C500" s="252">
        <v>0</v>
      </c>
      <c r="D500" s="252">
        <v>0</v>
      </c>
      <c r="E500" s="73">
        <f t="shared" si="15"/>
        <v>0</v>
      </c>
      <c r="F500" s="456">
        <v>61.3</v>
      </c>
      <c r="G500" s="456">
        <v>37.5</v>
      </c>
      <c r="H500" s="73">
        <v>0</v>
      </c>
      <c r="I500" s="161">
        <f t="shared" si="14"/>
        <v>0</v>
      </c>
    </row>
    <row r="501" spans="1:9" outlineLevel="1" x14ac:dyDescent="0.25">
      <c r="A501" s="93">
        <v>45055</v>
      </c>
      <c r="B501" s="484">
        <v>7.6</v>
      </c>
      <c r="C501" s="252">
        <v>0</v>
      </c>
      <c r="D501" s="252">
        <v>0</v>
      </c>
      <c r="E501" s="73">
        <f t="shared" si="15"/>
        <v>0</v>
      </c>
      <c r="F501" s="456">
        <v>62.2</v>
      </c>
      <c r="G501" s="456">
        <v>38.6</v>
      </c>
      <c r="H501" s="73">
        <v>0</v>
      </c>
      <c r="I501" s="161">
        <f t="shared" ref="I501:I564" si="16">H501/24</f>
        <v>0</v>
      </c>
    </row>
    <row r="502" spans="1:9" outlineLevel="1" x14ac:dyDescent="0.25">
      <c r="A502" s="93">
        <v>45056</v>
      </c>
      <c r="B502" s="484">
        <v>11.1</v>
      </c>
      <c r="C502" s="253">
        <v>24584.899999999998</v>
      </c>
      <c r="D502" s="253">
        <v>19096</v>
      </c>
      <c r="E502" s="73">
        <f t="shared" ref="E502:E565" si="17">C502-D502</f>
        <v>5488.8999999999978</v>
      </c>
      <c r="F502" s="253">
        <v>69.2</v>
      </c>
      <c r="G502" s="253">
        <v>50.4</v>
      </c>
      <c r="H502" s="73">
        <v>742.5</v>
      </c>
      <c r="I502" s="161">
        <f t="shared" si="16"/>
        <v>30.9375</v>
      </c>
    </row>
    <row r="503" spans="1:9" outlineLevel="1" x14ac:dyDescent="0.25">
      <c r="A503" s="93">
        <v>45057</v>
      </c>
      <c r="B503" s="483">
        <v>12.8</v>
      </c>
      <c r="C503" s="254">
        <v>43962</v>
      </c>
      <c r="D503" s="254">
        <v>39812.5</v>
      </c>
      <c r="E503" s="73">
        <f t="shared" si="17"/>
        <v>4149.5</v>
      </c>
      <c r="F503" s="254">
        <v>71</v>
      </c>
      <c r="G503" s="254">
        <v>56.6</v>
      </c>
      <c r="H503" s="73">
        <v>870.59999999999991</v>
      </c>
      <c r="I503" s="161">
        <f t="shared" si="16"/>
        <v>36.274999999999999</v>
      </c>
    </row>
    <row r="504" spans="1:9" outlineLevel="1" x14ac:dyDescent="0.25">
      <c r="A504" s="93">
        <v>45058</v>
      </c>
      <c r="B504" s="484">
        <v>14</v>
      </c>
      <c r="C504" s="255">
        <v>44251.199999999997</v>
      </c>
      <c r="D504" s="255">
        <v>38809.800000000003</v>
      </c>
      <c r="E504" s="73">
        <f t="shared" si="17"/>
        <v>5441.3999999999942</v>
      </c>
      <c r="F504" s="255">
        <v>70.7</v>
      </c>
      <c r="G504" s="255">
        <v>57.5</v>
      </c>
      <c r="H504" s="73">
        <v>907.09999999999991</v>
      </c>
      <c r="I504" s="161">
        <f t="shared" si="16"/>
        <v>37.795833333333327</v>
      </c>
    </row>
    <row r="505" spans="1:9" outlineLevel="1" x14ac:dyDescent="0.25">
      <c r="A505" s="93">
        <v>45059</v>
      </c>
      <c r="B505" s="484">
        <v>14.8</v>
      </c>
      <c r="C505" s="255">
        <v>43988.7</v>
      </c>
      <c r="D505" s="255">
        <v>38807.300000000003</v>
      </c>
      <c r="E505" s="73">
        <f t="shared" si="17"/>
        <v>5181.3999999999942</v>
      </c>
      <c r="F505" s="255">
        <v>70.2</v>
      </c>
      <c r="G505" s="255">
        <v>57.5</v>
      </c>
      <c r="H505" s="73">
        <v>864.90000000000009</v>
      </c>
      <c r="I505" s="161">
        <f t="shared" si="16"/>
        <v>36.037500000000001</v>
      </c>
    </row>
    <row r="506" spans="1:9" outlineLevel="1" x14ac:dyDescent="0.25">
      <c r="A506" s="93">
        <v>45060</v>
      </c>
      <c r="B506" s="484">
        <v>11.5</v>
      </c>
      <c r="C506" s="255">
        <v>43832.9</v>
      </c>
      <c r="D506" s="255">
        <v>38809.800000000003</v>
      </c>
      <c r="E506" s="73">
        <f t="shared" si="17"/>
        <v>5023.0999999999985</v>
      </c>
      <c r="F506" s="255">
        <v>70.8</v>
      </c>
      <c r="G506" s="255">
        <v>57.6</v>
      </c>
      <c r="H506" s="73">
        <v>876.09999999999991</v>
      </c>
      <c r="I506" s="161">
        <f t="shared" si="16"/>
        <v>36.504166666666663</v>
      </c>
    </row>
    <row r="507" spans="1:9" outlineLevel="1" x14ac:dyDescent="0.25">
      <c r="A507" s="93">
        <v>45061</v>
      </c>
      <c r="B507" s="484">
        <v>12.6</v>
      </c>
      <c r="C507" s="256">
        <v>43259.3</v>
      </c>
      <c r="D507" s="256">
        <v>38084.9</v>
      </c>
      <c r="E507" s="73">
        <f t="shared" si="17"/>
        <v>5174.4000000000015</v>
      </c>
      <c r="F507" s="256">
        <v>70.599999999999994</v>
      </c>
      <c r="G507" s="256">
        <v>57.7</v>
      </c>
      <c r="H507" s="73">
        <v>862.5</v>
      </c>
      <c r="I507" s="161">
        <f t="shared" si="16"/>
        <v>35.9375</v>
      </c>
    </row>
    <row r="508" spans="1:9" outlineLevel="1" x14ac:dyDescent="0.25">
      <c r="A508" s="93">
        <v>45062</v>
      </c>
      <c r="B508" s="484">
        <v>13.9</v>
      </c>
      <c r="C508" s="257">
        <v>43929.4</v>
      </c>
      <c r="D508" s="257">
        <v>38054</v>
      </c>
      <c r="E508" s="73">
        <f t="shared" si="17"/>
        <v>5875.4000000000015</v>
      </c>
      <c r="F508" s="257">
        <v>69.8</v>
      </c>
      <c r="G508" s="257">
        <v>58.3</v>
      </c>
      <c r="H508" s="73">
        <v>852.29999999999973</v>
      </c>
      <c r="I508" s="161">
        <f t="shared" si="16"/>
        <v>35.512499999999989</v>
      </c>
    </row>
    <row r="509" spans="1:9" outlineLevel="1" x14ac:dyDescent="0.25">
      <c r="A509" s="93">
        <v>45063</v>
      </c>
      <c r="B509" s="484">
        <v>16</v>
      </c>
      <c r="C509" s="258">
        <v>44194.2</v>
      </c>
      <c r="D509" s="258">
        <v>38504.9</v>
      </c>
      <c r="E509" s="73">
        <f t="shared" si="17"/>
        <v>5689.2999999999956</v>
      </c>
      <c r="F509" s="258">
        <v>70.400000000000006</v>
      </c>
      <c r="G509" s="258">
        <v>58.1</v>
      </c>
      <c r="H509" s="73">
        <v>879.09999999999991</v>
      </c>
      <c r="I509" s="161">
        <f t="shared" si="16"/>
        <v>36.629166666666663</v>
      </c>
    </row>
    <row r="510" spans="1:9" outlineLevel="1" x14ac:dyDescent="0.25">
      <c r="A510" s="93">
        <v>45064</v>
      </c>
      <c r="B510" s="484">
        <v>17.899999999999999</v>
      </c>
      <c r="C510" s="259">
        <v>43708.2</v>
      </c>
      <c r="D510" s="259">
        <v>38260.400000000001</v>
      </c>
      <c r="E510" s="73">
        <f t="shared" si="17"/>
        <v>5447.7999999999956</v>
      </c>
      <c r="F510" s="259">
        <v>72.400000000000006</v>
      </c>
      <c r="G510" s="259">
        <v>59.7</v>
      </c>
      <c r="H510" s="73">
        <v>888.59999999999991</v>
      </c>
      <c r="I510" s="161">
        <f t="shared" si="16"/>
        <v>37.024999999999999</v>
      </c>
    </row>
    <row r="511" spans="1:9" outlineLevel="1" x14ac:dyDescent="0.25">
      <c r="A511" s="93">
        <v>45065</v>
      </c>
      <c r="B511" s="484">
        <v>12.7</v>
      </c>
      <c r="C511" s="260">
        <v>44153</v>
      </c>
      <c r="D511" s="260">
        <v>38726.5</v>
      </c>
      <c r="E511" s="73">
        <f t="shared" si="17"/>
        <v>5426.5</v>
      </c>
      <c r="F511" s="260">
        <v>71.400000000000006</v>
      </c>
      <c r="G511" s="260">
        <v>59.4</v>
      </c>
      <c r="H511" s="73">
        <v>860.40000000000009</v>
      </c>
      <c r="I511" s="161">
        <f t="shared" si="16"/>
        <v>35.85</v>
      </c>
    </row>
    <row r="512" spans="1:9" outlineLevel="1" x14ac:dyDescent="0.25">
      <c r="A512" s="93">
        <v>45066</v>
      </c>
      <c r="B512" s="484">
        <v>11.4</v>
      </c>
      <c r="C512" s="260">
        <v>38600.1</v>
      </c>
      <c r="D512" s="260">
        <v>31602.5</v>
      </c>
      <c r="E512" s="73">
        <f t="shared" si="17"/>
        <v>6997.5999999999985</v>
      </c>
      <c r="F512" s="260">
        <v>69.900000000000006</v>
      </c>
      <c r="G512" s="260">
        <v>57.6</v>
      </c>
      <c r="H512" s="73">
        <v>907.09999999999991</v>
      </c>
      <c r="I512" s="161">
        <f t="shared" si="16"/>
        <v>37.795833333333327</v>
      </c>
    </row>
    <row r="513" spans="1:9" outlineLevel="1" x14ac:dyDescent="0.25">
      <c r="A513" s="93">
        <v>45067</v>
      </c>
      <c r="B513" s="484">
        <v>14.1</v>
      </c>
      <c r="C513" s="260">
        <v>41051.800000000003</v>
      </c>
      <c r="D513" s="260">
        <v>35846.699999999997</v>
      </c>
      <c r="E513" s="73">
        <f t="shared" si="17"/>
        <v>5205.1000000000058</v>
      </c>
      <c r="F513" s="260">
        <v>70.2</v>
      </c>
      <c r="G513" s="260">
        <v>57.1</v>
      </c>
      <c r="H513" s="73">
        <v>842.09999999999991</v>
      </c>
      <c r="I513" s="161">
        <f t="shared" si="16"/>
        <v>35.087499999999999</v>
      </c>
    </row>
    <row r="514" spans="1:9" outlineLevel="1" x14ac:dyDescent="0.25">
      <c r="A514" s="93">
        <v>45068</v>
      </c>
      <c r="B514" s="484">
        <v>17.8</v>
      </c>
      <c r="C514" s="261">
        <v>41440</v>
      </c>
      <c r="D514" s="261">
        <v>35271.9</v>
      </c>
      <c r="E514" s="73">
        <f t="shared" si="17"/>
        <v>6168.0999999999985</v>
      </c>
      <c r="F514" s="261">
        <v>70.599999999999994</v>
      </c>
      <c r="G514" s="261">
        <v>57.1</v>
      </c>
      <c r="H514" s="73">
        <v>919.90000000000009</v>
      </c>
      <c r="I514" s="161">
        <f t="shared" si="16"/>
        <v>38.329166666666673</v>
      </c>
    </row>
    <row r="515" spans="1:9" outlineLevel="1" x14ac:dyDescent="0.25">
      <c r="A515" s="93">
        <v>45069</v>
      </c>
      <c r="B515" s="484">
        <v>19.100000000000001</v>
      </c>
      <c r="C515" s="262">
        <v>41128.300000000003</v>
      </c>
      <c r="D515" s="262">
        <v>35180.800000000003</v>
      </c>
      <c r="E515" s="73">
        <f t="shared" si="17"/>
        <v>5947.5</v>
      </c>
      <c r="F515" s="262">
        <v>70.900000000000006</v>
      </c>
      <c r="G515" s="262">
        <v>59</v>
      </c>
      <c r="H515" s="73">
        <v>848.59999999999991</v>
      </c>
      <c r="I515" s="161">
        <f t="shared" si="16"/>
        <v>35.358333333333327</v>
      </c>
    </row>
    <row r="516" spans="1:9" outlineLevel="1" x14ac:dyDescent="0.25">
      <c r="A516" s="93">
        <v>45070</v>
      </c>
      <c r="B516" s="484">
        <v>16.100000000000001</v>
      </c>
      <c r="C516" s="263">
        <v>41096.6</v>
      </c>
      <c r="D516" s="263">
        <v>35296.5</v>
      </c>
      <c r="E516" s="73">
        <f t="shared" si="17"/>
        <v>5800.0999999999985</v>
      </c>
      <c r="F516" s="263">
        <v>70</v>
      </c>
      <c r="G516" s="263">
        <v>57.9</v>
      </c>
      <c r="H516" s="73">
        <v>842.09999999999991</v>
      </c>
      <c r="I516" s="161">
        <f t="shared" si="16"/>
        <v>35.087499999999999</v>
      </c>
    </row>
    <row r="517" spans="1:9" outlineLevel="1" x14ac:dyDescent="0.25">
      <c r="A517" s="93">
        <v>45071</v>
      </c>
      <c r="B517" s="484">
        <v>18.100000000000001</v>
      </c>
      <c r="C517" s="264">
        <v>40371</v>
      </c>
      <c r="D517" s="264">
        <v>34381.699999999997</v>
      </c>
      <c r="E517" s="73">
        <f t="shared" si="17"/>
        <v>5989.3000000000029</v>
      </c>
      <c r="F517" s="264">
        <v>70</v>
      </c>
      <c r="G517" s="264">
        <v>56.5</v>
      </c>
      <c r="H517" s="73">
        <v>905.30000000000018</v>
      </c>
      <c r="I517" s="161">
        <f t="shared" si="16"/>
        <v>37.720833333333339</v>
      </c>
    </row>
    <row r="518" spans="1:9" outlineLevel="1" x14ac:dyDescent="0.25">
      <c r="A518" s="93">
        <v>45072</v>
      </c>
      <c r="B518" s="484">
        <v>18.600000000000001</v>
      </c>
      <c r="C518" s="265">
        <v>41493.599999999999</v>
      </c>
      <c r="D518" s="265">
        <v>35487.800000000003</v>
      </c>
      <c r="E518" s="73">
        <f t="shared" si="17"/>
        <v>6005.7999999999956</v>
      </c>
      <c r="F518" s="265">
        <v>71.5</v>
      </c>
      <c r="G518" s="265">
        <v>58.2</v>
      </c>
      <c r="H518" s="73">
        <v>905.5</v>
      </c>
      <c r="I518" s="161">
        <f t="shared" si="16"/>
        <v>37.729166666666664</v>
      </c>
    </row>
    <row r="519" spans="1:9" outlineLevel="1" x14ac:dyDescent="0.25">
      <c r="A519" s="93">
        <v>45073</v>
      </c>
      <c r="B519" s="483">
        <v>16.399999999999999</v>
      </c>
      <c r="C519" s="265">
        <v>41102</v>
      </c>
      <c r="D519" s="265">
        <v>35289.199999999997</v>
      </c>
      <c r="E519" s="73">
        <f t="shared" si="17"/>
        <v>5812.8000000000029</v>
      </c>
      <c r="F519" s="265">
        <v>70.5</v>
      </c>
      <c r="G519" s="265">
        <v>58.3</v>
      </c>
      <c r="H519" s="73">
        <v>846.59999999999991</v>
      </c>
      <c r="I519" s="161">
        <f t="shared" si="16"/>
        <v>35.274999999999999</v>
      </c>
    </row>
    <row r="520" spans="1:9" outlineLevel="1" x14ac:dyDescent="0.25">
      <c r="A520" s="93">
        <v>45074</v>
      </c>
      <c r="B520" s="484">
        <v>12.7</v>
      </c>
      <c r="C520" s="265">
        <v>17451.400000000001</v>
      </c>
      <c r="D520" s="265">
        <v>14622.8</v>
      </c>
      <c r="E520" s="73">
        <f t="shared" si="17"/>
        <v>2828.6000000000022</v>
      </c>
      <c r="F520" s="265">
        <v>71</v>
      </c>
      <c r="G520" s="265">
        <v>57.6</v>
      </c>
      <c r="H520" s="73">
        <v>387.59999999999991</v>
      </c>
      <c r="I520" s="161">
        <f t="shared" si="16"/>
        <v>16.149999999999995</v>
      </c>
    </row>
    <row r="521" spans="1:9" outlineLevel="1" x14ac:dyDescent="0.25">
      <c r="A521" s="93">
        <v>45075</v>
      </c>
      <c r="B521" s="484">
        <v>15.1</v>
      </c>
      <c r="C521" s="266">
        <v>8024.4</v>
      </c>
      <c r="D521" s="266">
        <v>5612</v>
      </c>
      <c r="E521" s="73">
        <f t="shared" si="17"/>
        <v>2412.3999999999996</v>
      </c>
      <c r="F521" s="266">
        <v>75.8</v>
      </c>
      <c r="G521" s="266">
        <v>55.4</v>
      </c>
      <c r="H521" s="73">
        <v>296.2</v>
      </c>
      <c r="I521" s="161">
        <f t="shared" si="16"/>
        <v>12.341666666666667</v>
      </c>
    </row>
    <row r="522" spans="1:9" outlineLevel="1" x14ac:dyDescent="0.25">
      <c r="A522" s="93">
        <v>45076</v>
      </c>
      <c r="B522" s="484">
        <v>15.5</v>
      </c>
      <c r="C522" s="267">
        <v>9156.6</v>
      </c>
      <c r="D522" s="267">
        <v>6842.3</v>
      </c>
      <c r="E522" s="73">
        <f t="shared" si="17"/>
        <v>2314.3000000000002</v>
      </c>
      <c r="F522" s="267">
        <v>73.5</v>
      </c>
      <c r="G522" s="267">
        <v>58.1</v>
      </c>
      <c r="H522" s="73">
        <v>269.10000000000002</v>
      </c>
      <c r="I522" s="161">
        <f t="shared" si="16"/>
        <v>11.2125</v>
      </c>
    </row>
    <row r="523" spans="1:9" outlineLevel="1" x14ac:dyDescent="0.25">
      <c r="A523" s="93">
        <v>45077</v>
      </c>
      <c r="B523" s="484">
        <v>15.3</v>
      </c>
      <c r="C523" s="268">
        <v>10342.200000000001</v>
      </c>
      <c r="D523" s="268">
        <v>6609</v>
      </c>
      <c r="E523" s="73">
        <f t="shared" si="17"/>
        <v>3733.2000000000007</v>
      </c>
      <c r="F523" s="268">
        <v>70.2</v>
      </c>
      <c r="G523" s="268">
        <v>57.3</v>
      </c>
      <c r="H523" s="73">
        <v>347.79999999999995</v>
      </c>
      <c r="I523" s="161">
        <f t="shared" si="16"/>
        <v>14.491666666666665</v>
      </c>
    </row>
    <row r="524" spans="1:9" outlineLevel="1" x14ac:dyDescent="0.25">
      <c r="A524" s="93">
        <v>45078</v>
      </c>
      <c r="B524" s="483">
        <v>14.6</v>
      </c>
      <c r="C524" s="281">
        <v>9211.5</v>
      </c>
      <c r="D524" s="281">
        <v>6472.6</v>
      </c>
      <c r="E524" s="73">
        <f t="shared" si="17"/>
        <v>2738.8999999999996</v>
      </c>
      <c r="F524" s="281">
        <v>70.2</v>
      </c>
      <c r="G524" s="281">
        <v>55.7</v>
      </c>
      <c r="H524" s="73">
        <v>287.30000000000007</v>
      </c>
      <c r="I524" s="161">
        <f t="shared" si="16"/>
        <v>11.970833333333337</v>
      </c>
    </row>
    <row r="525" spans="1:9" outlineLevel="1" x14ac:dyDescent="0.25">
      <c r="A525" s="93">
        <v>45079</v>
      </c>
      <c r="B525" s="483">
        <v>16.8</v>
      </c>
      <c r="C525" s="282">
        <v>10342.700000000001</v>
      </c>
      <c r="D525" s="282">
        <v>9771.2999999999993</v>
      </c>
      <c r="E525" s="73">
        <f t="shared" si="17"/>
        <v>571.40000000000146</v>
      </c>
      <c r="F525" s="282">
        <v>71.400000000000006</v>
      </c>
      <c r="G525" s="282">
        <v>56.7</v>
      </c>
      <c r="H525" s="73">
        <v>184.79999999999995</v>
      </c>
      <c r="I525" s="161">
        <f t="shared" si="16"/>
        <v>7.6999999999999984</v>
      </c>
    </row>
    <row r="526" spans="1:9" outlineLevel="1" x14ac:dyDescent="0.25">
      <c r="A526" s="93">
        <v>45080</v>
      </c>
      <c r="B526" s="484">
        <v>12.7</v>
      </c>
      <c r="C526" s="282">
        <v>10635.9</v>
      </c>
      <c r="D526" s="282">
        <v>9601.5</v>
      </c>
      <c r="E526" s="73">
        <f t="shared" si="17"/>
        <v>1034.3999999999996</v>
      </c>
      <c r="F526" s="282">
        <v>70.599999999999994</v>
      </c>
      <c r="G526" s="282">
        <v>56.4</v>
      </c>
      <c r="H526" s="73">
        <v>210.70000000000005</v>
      </c>
      <c r="I526" s="161">
        <f t="shared" si="16"/>
        <v>8.7791666666666686</v>
      </c>
    </row>
    <row r="527" spans="1:9" outlineLevel="1" x14ac:dyDescent="0.25">
      <c r="A527" s="93">
        <v>45081</v>
      </c>
      <c r="B527" s="483">
        <v>10.1</v>
      </c>
      <c r="C527" s="282">
        <v>10673.8</v>
      </c>
      <c r="D527" s="282">
        <v>9194.7000000000007</v>
      </c>
      <c r="E527" s="73">
        <f t="shared" si="17"/>
        <v>1479.0999999999985</v>
      </c>
      <c r="F527" s="282">
        <v>69.5</v>
      </c>
      <c r="G527" s="282">
        <v>55.7</v>
      </c>
      <c r="H527" s="73">
        <v>231.19999999999993</v>
      </c>
      <c r="I527" s="161">
        <f t="shared" si="16"/>
        <v>9.6333333333333311</v>
      </c>
    </row>
    <row r="528" spans="1:9" outlineLevel="1" x14ac:dyDescent="0.25">
      <c r="A528" s="93">
        <v>45082</v>
      </c>
      <c r="B528" s="484">
        <v>12.2</v>
      </c>
      <c r="C528" s="283">
        <v>9180</v>
      </c>
      <c r="D528" s="283">
        <v>8310.7999999999993</v>
      </c>
      <c r="E528" s="73">
        <f t="shared" si="17"/>
        <v>869.20000000000073</v>
      </c>
      <c r="F528" s="283">
        <v>69.900000000000006</v>
      </c>
      <c r="G528" s="283">
        <v>55.6</v>
      </c>
      <c r="H528" s="73">
        <v>179.39999999999998</v>
      </c>
      <c r="I528" s="161">
        <f t="shared" si="16"/>
        <v>7.4749999999999988</v>
      </c>
    </row>
    <row r="529" spans="1:9" outlineLevel="1" x14ac:dyDescent="0.25">
      <c r="A529" s="93">
        <v>45083</v>
      </c>
      <c r="B529" s="484">
        <v>14.3</v>
      </c>
      <c r="C529" s="284">
        <v>9072.7999999999993</v>
      </c>
      <c r="D529" s="284">
        <v>8670.5</v>
      </c>
      <c r="E529" s="73">
        <f t="shared" si="17"/>
        <v>402.29999999999927</v>
      </c>
      <c r="F529" s="284">
        <v>70.900000000000006</v>
      </c>
      <c r="G529" s="284">
        <v>56.3</v>
      </c>
      <c r="H529" s="73">
        <v>155.20000000000005</v>
      </c>
      <c r="I529" s="161">
        <f t="shared" si="16"/>
        <v>6.4666666666666686</v>
      </c>
    </row>
    <row r="530" spans="1:9" outlineLevel="1" x14ac:dyDescent="0.25">
      <c r="A530" s="93">
        <v>45084</v>
      </c>
      <c r="B530" s="484">
        <v>14.3</v>
      </c>
      <c r="C530" s="285">
        <v>9610.5</v>
      </c>
      <c r="D530" s="285">
        <v>9071.2999999999993</v>
      </c>
      <c r="E530" s="73">
        <f t="shared" si="17"/>
        <v>539.20000000000073</v>
      </c>
      <c r="F530" s="285">
        <v>70.400000000000006</v>
      </c>
      <c r="G530" s="285">
        <v>56.5</v>
      </c>
      <c r="H530" s="73">
        <v>163.60000000000002</v>
      </c>
      <c r="I530" s="161">
        <f t="shared" si="16"/>
        <v>6.8166666666666673</v>
      </c>
    </row>
    <row r="531" spans="1:9" outlineLevel="1" x14ac:dyDescent="0.25">
      <c r="A531" s="93">
        <v>45085</v>
      </c>
      <c r="B531" s="484">
        <v>13.4</v>
      </c>
      <c r="C531" s="286">
        <v>9337.4</v>
      </c>
      <c r="D531" s="286">
        <v>8223.1</v>
      </c>
      <c r="E531" s="73">
        <f t="shared" si="17"/>
        <v>1114.2999999999993</v>
      </c>
      <c r="F531" s="286">
        <v>70.8</v>
      </c>
      <c r="G531" s="286">
        <v>56.3</v>
      </c>
      <c r="H531" s="73">
        <v>199.39999999999998</v>
      </c>
      <c r="I531" s="161">
        <f t="shared" si="16"/>
        <v>8.3083333333333318</v>
      </c>
    </row>
    <row r="532" spans="1:9" outlineLevel="1" x14ac:dyDescent="0.25">
      <c r="A532" s="93">
        <v>45086</v>
      </c>
      <c r="B532" s="484">
        <v>15.1</v>
      </c>
      <c r="C532" s="287">
        <v>9486.9</v>
      </c>
      <c r="D532" s="287">
        <v>7650.6</v>
      </c>
      <c r="E532" s="73">
        <f t="shared" si="17"/>
        <v>1836.2999999999993</v>
      </c>
      <c r="F532" s="287">
        <v>70.400000000000006</v>
      </c>
      <c r="G532" s="287">
        <v>56.5</v>
      </c>
      <c r="H532" s="73">
        <v>237.7</v>
      </c>
      <c r="I532" s="161">
        <f t="shared" si="16"/>
        <v>9.9041666666666668</v>
      </c>
    </row>
    <row r="533" spans="1:9" outlineLevel="1" x14ac:dyDescent="0.25">
      <c r="A533" s="93">
        <v>45087</v>
      </c>
      <c r="B533" s="484">
        <v>10.5</v>
      </c>
      <c r="C533" s="288">
        <v>641.9</v>
      </c>
      <c r="D533" s="288">
        <v>582.5</v>
      </c>
      <c r="E533" s="73">
        <f t="shared" si="17"/>
        <v>59.399999999999977</v>
      </c>
      <c r="F533" s="288">
        <v>66.900000000000006</v>
      </c>
      <c r="G533" s="288">
        <v>56.4</v>
      </c>
      <c r="H533" s="73">
        <v>10.200000000000003</v>
      </c>
      <c r="I533" s="161">
        <f t="shared" si="16"/>
        <v>0.4250000000000001</v>
      </c>
    </row>
    <row r="534" spans="1:9" outlineLevel="1" x14ac:dyDescent="0.25">
      <c r="A534" s="93">
        <v>45088</v>
      </c>
      <c r="B534" s="483">
        <v>10.8</v>
      </c>
      <c r="C534" s="289">
        <v>0</v>
      </c>
      <c r="D534" s="289">
        <v>0</v>
      </c>
      <c r="E534" s="73">
        <f t="shared" si="17"/>
        <v>0</v>
      </c>
      <c r="F534" s="289">
        <v>63.5</v>
      </c>
      <c r="G534" s="289">
        <v>59.6</v>
      </c>
      <c r="H534" s="73">
        <v>0</v>
      </c>
      <c r="I534" s="161">
        <f t="shared" si="16"/>
        <v>0</v>
      </c>
    </row>
    <row r="535" spans="1:9" outlineLevel="1" x14ac:dyDescent="0.25">
      <c r="A535" s="93">
        <v>45089</v>
      </c>
      <c r="B535" s="484">
        <v>12.8</v>
      </c>
      <c r="C535" s="289">
        <v>0</v>
      </c>
      <c r="D535" s="289">
        <v>0</v>
      </c>
      <c r="E535" s="73">
        <f t="shared" si="17"/>
        <v>0</v>
      </c>
      <c r="F535" s="289">
        <v>62.8</v>
      </c>
      <c r="G535" s="289">
        <v>55</v>
      </c>
      <c r="H535" s="73">
        <v>0</v>
      </c>
      <c r="I535" s="161">
        <f t="shared" si="16"/>
        <v>0</v>
      </c>
    </row>
    <row r="536" spans="1:9" outlineLevel="1" x14ac:dyDescent="0.25">
      <c r="A536" s="93">
        <v>45090</v>
      </c>
      <c r="B536" s="484">
        <v>14.5</v>
      </c>
      <c r="C536" s="289">
        <v>7818.1</v>
      </c>
      <c r="D536" s="289">
        <v>6081.6</v>
      </c>
      <c r="E536" s="73">
        <f t="shared" si="17"/>
        <v>1736.5</v>
      </c>
      <c r="F536" s="289">
        <v>71.5</v>
      </c>
      <c r="G536" s="289">
        <v>52.6</v>
      </c>
      <c r="H536" s="73">
        <v>240.5</v>
      </c>
      <c r="I536" s="161">
        <f t="shared" si="16"/>
        <v>10.020833333333334</v>
      </c>
    </row>
    <row r="537" spans="1:9" outlineLevel="1" x14ac:dyDescent="0.25">
      <c r="A537" s="93">
        <v>45091</v>
      </c>
      <c r="B537" s="484">
        <v>16.5</v>
      </c>
      <c r="C537" s="290">
        <v>11713.3</v>
      </c>
      <c r="D537" s="290">
        <v>10213.799999999999</v>
      </c>
      <c r="E537" s="73">
        <f t="shared" si="17"/>
        <v>1499.5</v>
      </c>
      <c r="F537" s="290">
        <v>72.900000000000006</v>
      </c>
      <c r="G537" s="290">
        <v>58</v>
      </c>
      <c r="H537" s="73">
        <v>262.30000000000007</v>
      </c>
      <c r="I537" s="161">
        <f t="shared" si="16"/>
        <v>10.929166666666669</v>
      </c>
    </row>
    <row r="538" spans="1:9" outlineLevel="1" x14ac:dyDescent="0.25">
      <c r="A538" s="93">
        <v>45092</v>
      </c>
      <c r="B538" s="484">
        <v>18.600000000000001</v>
      </c>
      <c r="C538" s="291">
        <v>12175.3</v>
      </c>
      <c r="D538" s="291">
        <v>10255.200000000001</v>
      </c>
      <c r="E538" s="73">
        <f t="shared" si="17"/>
        <v>1920.0999999999985</v>
      </c>
      <c r="F538" s="291">
        <v>72.5</v>
      </c>
      <c r="G538" s="291">
        <v>59.3</v>
      </c>
      <c r="H538" s="73">
        <v>274.89999999999998</v>
      </c>
      <c r="I538" s="161">
        <f t="shared" si="16"/>
        <v>11.454166666666666</v>
      </c>
    </row>
    <row r="539" spans="1:9" outlineLevel="1" x14ac:dyDescent="0.2">
      <c r="A539" s="93">
        <v>45093</v>
      </c>
      <c r="B539" s="484">
        <v>19.7</v>
      </c>
      <c r="C539" s="223">
        <v>12072.2</v>
      </c>
      <c r="D539" s="223">
        <v>10635.8</v>
      </c>
      <c r="E539" s="73">
        <f t="shared" si="17"/>
        <v>1436.4000000000015</v>
      </c>
      <c r="F539" s="223">
        <v>71.5</v>
      </c>
      <c r="G539" s="223">
        <v>58.8</v>
      </c>
      <c r="H539" s="73">
        <v>238.60000000000002</v>
      </c>
      <c r="I539" s="161">
        <f t="shared" si="16"/>
        <v>9.9416666666666682</v>
      </c>
    </row>
    <row r="540" spans="1:9" outlineLevel="1" x14ac:dyDescent="0.25">
      <c r="A540" s="93">
        <v>45094</v>
      </c>
      <c r="B540" s="484">
        <v>18</v>
      </c>
      <c r="C540" s="292">
        <v>501.7</v>
      </c>
      <c r="D540" s="292">
        <v>423.5</v>
      </c>
      <c r="E540" s="73">
        <f t="shared" si="17"/>
        <v>78.199999999999989</v>
      </c>
      <c r="F540" s="297">
        <v>70.599999999999994</v>
      </c>
      <c r="G540" s="297">
        <v>58.6</v>
      </c>
      <c r="H540" s="73">
        <v>10.7</v>
      </c>
      <c r="I540" s="161">
        <f t="shared" si="16"/>
        <v>0.4458333333333333</v>
      </c>
    </row>
    <row r="541" spans="1:9" outlineLevel="1" x14ac:dyDescent="0.2">
      <c r="A541" s="93">
        <v>45095</v>
      </c>
      <c r="B541" s="484">
        <v>15.6</v>
      </c>
      <c r="C541" s="223">
        <v>0</v>
      </c>
      <c r="D541" s="223">
        <v>0</v>
      </c>
      <c r="E541" s="73">
        <f t="shared" si="17"/>
        <v>0</v>
      </c>
      <c r="F541" s="223">
        <v>65</v>
      </c>
      <c r="G541" s="223">
        <v>59.5</v>
      </c>
      <c r="H541" s="73">
        <v>0</v>
      </c>
      <c r="I541" s="161">
        <f t="shared" si="16"/>
        <v>0</v>
      </c>
    </row>
    <row r="542" spans="1:9" outlineLevel="1" x14ac:dyDescent="0.25">
      <c r="A542" s="93">
        <v>45096</v>
      </c>
      <c r="B542" s="484">
        <v>15.6</v>
      </c>
      <c r="C542" s="293">
        <v>0</v>
      </c>
      <c r="D542" s="293">
        <v>0</v>
      </c>
      <c r="E542" s="73">
        <f t="shared" si="17"/>
        <v>0</v>
      </c>
      <c r="F542" s="293">
        <v>64.900000000000006</v>
      </c>
      <c r="G542" s="293">
        <v>54.5</v>
      </c>
      <c r="H542" s="73">
        <v>0</v>
      </c>
      <c r="I542" s="161">
        <f t="shared" si="16"/>
        <v>0</v>
      </c>
    </row>
    <row r="543" spans="1:9" outlineLevel="1" x14ac:dyDescent="0.25">
      <c r="A543" s="93">
        <v>45097</v>
      </c>
      <c r="B543" s="484">
        <v>13.7</v>
      </c>
      <c r="C543" s="293">
        <v>0</v>
      </c>
      <c r="D543" s="293">
        <v>0</v>
      </c>
      <c r="E543" s="73">
        <f t="shared" si="17"/>
        <v>0</v>
      </c>
      <c r="F543" s="301">
        <v>65.099999999999994</v>
      </c>
      <c r="G543" s="301">
        <v>50.5</v>
      </c>
      <c r="H543" s="73">
        <v>0</v>
      </c>
      <c r="I543" s="161">
        <f t="shared" si="16"/>
        <v>0</v>
      </c>
    </row>
    <row r="544" spans="1:9" outlineLevel="1" x14ac:dyDescent="0.25">
      <c r="A544" s="93">
        <v>45098</v>
      </c>
      <c r="B544" s="484">
        <v>12.6</v>
      </c>
      <c r="C544" s="293">
        <v>0</v>
      </c>
      <c r="D544" s="293">
        <v>0</v>
      </c>
      <c r="E544" s="73">
        <f t="shared" si="17"/>
        <v>0</v>
      </c>
      <c r="F544" s="301">
        <v>64.900000000000006</v>
      </c>
      <c r="G544" s="301">
        <v>48.9</v>
      </c>
      <c r="H544" s="73">
        <v>0</v>
      </c>
      <c r="I544" s="161">
        <f t="shared" si="16"/>
        <v>0</v>
      </c>
    </row>
    <row r="545" spans="1:9" outlineLevel="1" x14ac:dyDescent="0.25">
      <c r="A545" s="93">
        <v>45099</v>
      </c>
      <c r="B545" s="484">
        <v>10.6</v>
      </c>
      <c r="C545" s="293">
        <v>0</v>
      </c>
      <c r="D545" s="293">
        <v>0</v>
      </c>
      <c r="E545" s="73">
        <f t="shared" si="17"/>
        <v>0</v>
      </c>
      <c r="F545" s="301">
        <v>66.3</v>
      </c>
      <c r="G545" s="301">
        <v>48</v>
      </c>
      <c r="H545" s="73">
        <v>0</v>
      </c>
      <c r="I545" s="161">
        <f t="shared" si="16"/>
        <v>0</v>
      </c>
    </row>
    <row r="546" spans="1:9" outlineLevel="1" x14ac:dyDescent="0.25">
      <c r="A546" s="93">
        <v>45100</v>
      </c>
      <c r="B546" s="484">
        <v>12.8</v>
      </c>
      <c r="C546" s="293">
        <v>0</v>
      </c>
      <c r="D546" s="293">
        <v>0</v>
      </c>
      <c r="E546" s="73">
        <f t="shared" si="17"/>
        <v>0</v>
      </c>
      <c r="F546" s="301">
        <v>62.6</v>
      </c>
      <c r="G546" s="301">
        <v>46.6</v>
      </c>
      <c r="H546" s="73">
        <v>0</v>
      </c>
      <c r="I546" s="161">
        <f t="shared" si="16"/>
        <v>0</v>
      </c>
    </row>
    <row r="547" spans="1:9" outlineLevel="1" x14ac:dyDescent="0.25">
      <c r="A547" s="93">
        <v>45101</v>
      </c>
      <c r="B547" s="484">
        <v>14.6</v>
      </c>
      <c r="C547" s="293">
        <v>0</v>
      </c>
      <c r="D547" s="293">
        <v>0</v>
      </c>
      <c r="E547" s="73">
        <f t="shared" si="17"/>
        <v>0</v>
      </c>
      <c r="F547" s="301">
        <v>64.5</v>
      </c>
      <c r="G547" s="301">
        <v>52.8</v>
      </c>
      <c r="H547" s="73">
        <v>0</v>
      </c>
      <c r="I547" s="161">
        <f t="shared" si="16"/>
        <v>0</v>
      </c>
    </row>
    <row r="548" spans="1:9" outlineLevel="1" x14ac:dyDescent="0.25">
      <c r="A548" s="93">
        <v>45102</v>
      </c>
      <c r="B548" s="484">
        <v>16.100000000000001</v>
      </c>
      <c r="C548" s="293">
        <v>0</v>
      </c>
      <c r="D548" s="293">
        <v>0</v>
      </c>
      <c r="E548" s="73">
        <f t="shared" si="17"/>
        <v>0</v>
      </c>
      <c r="F548" s="301">
        <v>65.8</v>
      </c>
      <c r="G548" s="301">
        <v>54.8</v>
      </c>
      <c r="H548" s="73">
        <v>0</v>
      </c>
      <c r="I548" s="161">
        <f t="shared" si="16"/>
        <v>0</v>
      </c>
    </row>
    <row r="549" spans="1:9" outlineLevel="1" x14ac:dyDescent="0.25">
      <c r="A549" s="93">
        <v>45103</v>
      </c>
      <c r="B549" s="484">
        <v>18.100000000000001</v>
      </c>
      <c r="C549" s="293">
        <v>0</v>
      </c>
      <c r="D549" s="293">
        <v>0</v>
      </c>
      <c r="E549" s="73">
        <f t="shared" si="17"/>
        <v>0</v>
      </c>
      <c r="F549" s="302">
        <v>65.8</v>
      </c>
      <c r="G549" s="302">
        <v>56.1</v>
      </c>
      <c r="H549" s="73">
        <v>0</v>
      </c>
      <c r="I549" s="161">
        <f t="shared" si="16"/>
        <v>0</v>
      </c>
    </row>
    <row r="550" spans="1:9" outlineLevel="1" x14ac:dyDescent="0.25">
      <c r="A550" s="93">
        <v>45104</v>
      </c>
      <c r="B550" s="483">
        <v>18.7</v>
      </c>
      <c r="C550" s="293">
        <v>0</v>
      </c>
      <c r="D550" s="293">
        <v>0</v>
      </c>
      <c r="E550" s="73">
        <f t="shared" si="17"/>
        <v>0</v>
      </c>
      <c r="F550" s="303">
        <v>65.599999999999994</v>
      </c>
      <c r="G550" s="303">
        <v>57.2</v>
      </c>
      <c r="H550" s="73">
        <v>0</v>
      </c>
      <c r="I550" s="161">
        <f t="shared" si="16"/>
        <v>0</v>
      </c>
    </row>
    <row r="551" spans="1:9" outlineLevel="1" x14ac:dyDescent="0.25">
      <c r="A551" s="93">
        <v>45105</v>
      </c>
      <c r="B551" s="484">
        <v>18.3</v>
      </c>
      <c r="C551" s="293">
        <v>0</v>
      </c>
      <c r="D551" s="293">
        <v>0</v>
      </c>
      <c r="E551" s="73">
        <f t="shared" si="17"/>
        <v>0</v>
      </c>
      <c r="F551" s="294">
        <v>63.8</v>
      </c>
      <c r="G551" s="294">
        <v>55.3</v>
      </c>
      <c r="H551" s="73">
        <v>0</v>
      </c>
      <c r="I551" s="161">
        <f t="shared" si="16"/>
        <v>0</v>
      </c>
    </row>
    <row r="552" spans="1:9" outlineLevel="1" x14ac:dyDescent="0.25">
      <c r="A552" s="93">
        <v>45106</v>
      </c>
      <c r="B552" s="484">
        <v>15.1</v>
      </c>
      <c r="C552" s="293">
        <v>0</v>
      </c>
      <c r="D552" s="293">
        <v>0</v>
      </c>
      <c r="E552" s="73">
        <f t="shared" si="17"/>
        <v>0</v>
      </c>
      <c r="F552" s="295">
        <v>61.7</v>
      </c>
      <c r="G552" s="295">
        <v>51.8</v>
      </c>
      <c r="H552" s="73">
        <v>0</v>
      </c>
      <c r="I552" s="161">
        <f t="shared" si="16"/>
        <v>0</v>
      </c>
    </row>
    <row r="553" spans="1:9" outlineLevel="1" x14ac:dyDescent="0.25">
      <c r="A553" s="93">
        <v>45107</v>
      </c>
      <c r="B553" s="484">
        <v>13.8</v>
      </c>
      <c r="C553" s="293">
        <v>0</v>
      </c>
      <c r="D553" s="293">
        <v>0</v>
      </c>
      <c r="E553" s="73">
        <f t="shared" si="17"/>
        <v>0</v>
      </c>
      <c r="F553" s="296">
        <v>59.7</v>
      </c>
      <c r="G553" s="296">
        <v>50.5</v>
      </c>
      <c r="H553" s="73">
        <v>0</v>
      </c>
      <c r="I553" s="161">
        <f t="shared" si="16"/>
        <v>0</v>
      </c>
    </row>
    <row r="554" spans="1:9" outlineLevel="1" x14ac:dyDescent="0.25">
      <c r="A554" s="93">
        <v>45108</v>
      </c>
      <c r="B554" s="483">
        <v>14.8</v>
      </c>
      <c r="C554" s="304">
        <v>0</v>
      </c>
      <c r="D554" s="304">
        <v>0</v>
      </c>
      <c r="E554" s="73">
        <f t="shared" si="17"/>
        <v>0</v>
      </c>
      <c r="F554" s="304">
        <v>62.1</v>
      </c>
      <c r="G554" s="304">
        <v>45.2</v>
      </c>
      <c r="H554" s="73">
        <v>0</v>
      </c>
      <c r="I554" s="161">
        <f t="shared" si="16"/>
        <v>0</v>
      </c>
    </row>
    <row r="555" spans="1:9" outlineLevel="1" x14ac:dyDescent="0.25">
      <c r="A555" s="93">
        <v>45109</v>
      </c>
      <c r="B555" s="483">
        <v>18.399999999999999</v>
      </c>
      <c r="C555" s="304">
        <v>0</v>
      </c>
      <c r="D555" s="304">
        <v>0</v>
      </c>
      <c r="E555" s="73">
        <f t="shared" si="17"/>
        <v>0</v>
      </c>
      <c r="F555" s="304">
        <v>64.599999999999994</v>
      </c>
      <c r="G555" s="304">
        <v>47.5</v>
      </c>
      <c r="H555" s="73">
        <v>0</v>
      </c>
      <c r="I555" s="161">
        <f t="shared" si="16"/>
        <v>0</v>
      </c>
    </row>
    <row r="556" spans="1:9" outlineLevel="1" x14ac:dyDescent="0.25">
      <c r="A556" s="93">
        <v>45110</v>
      </c>
      <c r="B556" s="484">
        <v>17.5</v>
      </c>
      <c r="C556" s="304">
        <v>0</v>
      </c>
      <c r="D556" s="304">
        <v>0</v>
      </c>
      <c r="E556" s="73">
        <f t="shared" si="17"/>
        <v>0</v>
      </c>
      <c r="F556" s="304">
        <v>62.6</v>
      </c>
      <c r="G556" s="304">
        <v>53.1</v>
      </c>
      <c r="H556" s="73">
        <v>0</v>
      </c>
      <c r="I556" s="161">
        <f t="shared" si="16"/>
        <v>0</v>
      </c>
    </row>
    <row r="557" spans="1:9" outlineLevel="1" x14ac:dyDescent="0.25">
      <c r="A557" s="93">
        <v>45111</v>
      </c>
      <c r="B557" s="483">
        <v>19</v>
      </c>
      <c r="C557" s="304">
        <v>0</v>
      </c>
      <c r="D557" s="304">
        <v>0</v>
      </c>
      <c r="E557" s="73">
        <f t="shared" si="17"/>
        <v>0</v>
      </c>
      <c r="F557" s="306">
        <v>64.8</v>
      </c>
      <c r="G557" s="306">
        <v>53.4</v>
      </c>
      <c r="H557" s="73">
        <v>0</v>
      </c>
      <c r="I557" s="161">
        <f t="shared" si="16"/>
        <v>0</v>
      </c>
    </row>
    <row r="558" spans="1:9" outlineLevel="1" x14ac:dyDescent="0.25">
      <c r="A558" s="93">
        <v>45112</v>
      </c>
      <c r="B558" s="484">
        <v>20.100000000000001</v>
      </c>
      <c r="C558" s="304">
        <v>0</v>
      </c>
      <c r="D558" s="304">
        <v>0</v>
      </c>
      <c r="E558" s="73">
        <f t="shared" si="17"/>
        <v>0</v>
      </c>
      <c r="F558" s="307">
        <v>65.900000000000006</v>
      </c>
      <c r="G558" s="307">
        <v>58.1</v>
      </c>
      <c r="H558" s="73">
        <v>0</v>
      </c>
      <c r="I558" s="161">
        <f t="shared" si="16"/>
        <v>0</v>
      </c>
    </row>
    <row r="559" spans="1:9" outlineLevel="1" x14ac:dyDescent="0.25">
      <c r="A559" s="93">
        <v>45113</v>
      </c>
      <c r="B559" s="484">
        <v>21</v>
      </c>
      <c r="C559" s="305">
        <v>0</v>
      </c>
      <c r="D559" s="305">
        <v>0</v>
      </c>
      <c r="E559" s="73">
        <f t="shared" si="17"/>
        <v>0</v>
      </c>
      <c r="F559" s="305">
        <v>65.2</v>
      </c>
      <c r="G559" s="305">
        <v>57.1</v>
      </c>
      <c r="H559" s="73">
        <v>0</v>
      </c>
      <c r="I559" s="161">
        <f t="shared" si="16"/>
        <v>0</v>
      </c>
    </row>
    <row r="560" spans="1:9" outlineLevel="1" x14ac:dyDescent="0.25">
      <c r="A560" s="93">
        <v>45114</v>
      </c>
      <c r="B560" s="484">
        <v>23.2</v>
      </c>
      <c r="C560" s="304">
        <v>0</v>
      </c>
      <c r="D560" s="304">
        <v>0</v>
      </c>
      <c r="E560" s="73">
        <f t="shared" si="17"/>
        <v>0</v>
      </c>
      <c r="F560" s="308">
        <v>65.3</v>
      </c>
      <c r="G560" s="308">
        <v>56.5</v>
      </c>
      <c r="H560" s="73">
        <v>0</v>
      </c>
      <c r="I560" s="161">
        <f t="shared" si="16"/>
        <v>0</v>
      </c>
    </row>
    <row r="561" spans="1:9" outlineLevel="1" x14ac:dyDescent="0.25">
      <c r="A561" s="93">
        <v>45115</v>
      </c>
      <c r="B561" s="484">
        <v>19.899999999999999</v>
      </c>
      <c r="C561" s="304">
        <v>0</v>
      </c>
      <c r="D561" s="304">
        <v>0</v>
      </c>
      <c r="E561" s="73">
        <f t="shared" si="17"/>
        <v>0</v>
      </c>
      <c r="F561" s="308">
        <v>66.400000000000006</v>
      </c>
      <c r="G561" s="308">
        <v>56.8</v>
      </c>
      <c r="H561" s="73">
        <v>0</v>
      </c>
      <c r="I561" s="161">
        <f t="shared" si="16"/>
        <v>0</v>
      </c>
    </row>
    <row r="562" spans="1:9" outlineLevel="1" x14ac:dyDescent="0.25">
      <c r="A562" s="93">
        <v>45116</v>
      </c>
      <c r="B562" s="484">
        <v>19.100000000000001</v>
      </c>
      <c r="C562" s="304">
        <v>0</v>
      </c>
      <c r="D562" s="304">
        <v>0</v>
      </c>
      <c r="E562" s="73">
        <f t="shared" si="17"/>
        <v>0</v>
      </c>
      <c r="F562" s="308">
        <v>66.8</v>
      </c>
      <c r="G562" s="308">
        <v>57.5</v>
      </c>
      <c r="H562" s="73">
        <v>0</v>
      </c>
      <c r="I562" s="161">
        <f t="shared" si="16"/>
        <v>0</v>
      </c>
    </row>
    <row r="563" spans="1:9" outlineLevel="1" x14ac:dyDescent="0.25">
      <c r="A563" s="93">
        <v>45117</v>
      </c>
      <c r="B563" s="484">
        <v>16.600000000000001</v>
      </c>
      <c r="C563" s="304">
        <v>0</v>
      </c>
      <c r="D563" s="304">
        <v>0</v>
      </c>
      <c r="E563" s="73">
        <f t="shared" si="17"/>
        <v>0</v>
      </c>
      <c r="F563" s="308">
        <v>66.2</v>
      </c>
      <c r="G563" s="308">
        <v>56.5</v>
      </c>
      <c r="H563" s="73">
        <v>0</v>
      </c>
      <c r="I563" s="161">
        <f t="shared" si="16"/>
        <v>0</v>
      </c>
    </row>
    <row r="564" spans="1:9" outlineLevel="1" x14ac:dyDescent="0.25">
      <c r="A564" s="93">
        <v>45118</v>
      </c>
      <c r="B564" s="483">
        <v>14.2</v>
      </c>
      <c r="C564" s="304">
        <v>0</v>
      </c>
      <c r="D564" s="304">
        <v>0</v>
      </c>
      <c r="E564" s="73">
        <f t="shared" si="17"/>
        <v>0</v>
      </c>
      <c r="F564" s="308">
        <v>66.2</v>
      </c>
      <c r="G564" s="308">
        <v>55.4</v>
      </c>
      <c r="H564" s="73">
        <v>0</v>
      </c>
      <c r="I564" s="161">
        <f t="shared" si="16"/>
        <v>0</v>
      </c>
    </row>
    <row r="565" spans="1:9" outlineLevel="1" x14ac:dyDescent="0.25">
      <c r="A565" s="93">
        <v>45119</v>
      </c>
      <c r="B565" s="484">
        <v>12.6</v>
      </c>
      <c r="C565" s="304">
        <v>0</v>
      </c>
      <c r="D565" s="304">
        <v>0</v>
      </c>
      <c r="E565" s="73">
        <f t="shared" si="17"/>
        <v>0</v>
      </c>
      <c r="F565" s="308">
        <v>65.5</v>
      </c>
      <c r="G565" s="308">
        <v>54.3</v>
      </c>
      <c r="H565" s="73">
        <v>0</v>
      </c>
      <c r="I565" s="161">
        <f t="shared" ref="I565:I628" si="18">H565/24</f>
        <v>0</v>
      </c>
    </row>
    <row r="566" spans="1:9" outlineLevel="1" x14ac:dyDescent="0.25">
      <c r="A566" s="93">
        <v>45120</v>
      </c>
      <c r="B566" s="484">
        <v>12.2</v>
      </c>
      <c r="C566" s="304">
        <v>0</v>
      </c>
      <c r="D566" s="304">
        <v>0</v>
      </c>
      <c r="E566" s="73">
        <f t="shared" ref="E566:E629" si="19">C566-D566</f>
        <v>0</v>
      </c>
      <c r="F566" s="308">
        <v>65.099999999999994</v>
      </c>
      <c r="G566" s="308">
        <v>53.7</v>
      </c>
      <c r="H566" s="73">
        <v>0</v>
      </c>
      <c r="I566" s="161">
        <f t="shared" si="18"/>
        <v>0</v>
      </c>
    </row>
    <row r="567" spans="1:9" outlineLevel="1" x14ac:dyDescent="0.25">
      <c r="A567" s="93">
        <v>45121</v>
      </c>
      <c r="B567" s="484">
        <v>15</v>
      </c>
      <c r="C567" s="304">
        <v>0</v>
      </c>
      <c r="D567" s="304">
        <v>0</v>
      </c>
      <c r="E567" s="73">
        <f t="shared" si="19"/>
        <v>0</v>
      </c>
      <c r="F567" s="308">
        <v>65.2</v>
      </c>
      <c r="G567" s="308">
        <v>54.5</v>
      </c>
      <c r="H567" s="73">
        <v>0</v>
      </c>
      <c r="I567" s="161">
        <f t="shared" si="18"/>
        <v>0</v>
      </c>
    </row>
    <row r="568" spans="1:9" outlineLevel="1" x14ac:dyDescent="0.25">
      <c r="A568" s="93">
        <v>45122</v>
      </c>
      <c r="B568" s="484">
        <v>17.100000000000001</v>
      </c>
      <c r="C568" s="304">
        <v>0</v>
      </c>
      <c r="D568" s="304">
        <v>0</v>
      </c>
      <c r="E568" s="73">
        <f t="shared" si="19"/>
        <v>0</v>
      </c>
      <c r="F568" s="308">
        <v>64.900000000000006</v>
      </c>
      <c r="G568" s="308">
        <v>54.8</v>
      </c>
      <c r="H568" s="73">
        <v>0</v>
      </c>
      <c r="I568" s="161">
        <f t="shared" si="18"/>
        <v>0</v>
      </c>
    </row>
    <row r="569" spans="1:9" outlineLevel="1" x14ac:dyDescent="0.25">
      <c r="A569" s="93">
        <v>45123</v>
      </c>
      <c r="B569" s="484">
        <v>17.899999999999999</v>
      </c>
      <c r="C569" s="304">
        <v>0</v>
      </c>
      <c r="D569" s="304">
        <v>0</v>
      </c>
      <c r="E569" s="73">
        <f t="shared" si="19"/>
        <v>0</v>
      </c>
      <c r="F569" s="308">
        <v>64.5</v>
      </c>
      <c r="G569" s="308">
        <v>54.3</v>
      </c>
      <c r="H569" s="73">
        <v>0</v>
      </c>
      <c r="I569" s="161">
        <f t="shared" si="18"/>
        <v>0</v>
      </c>
    </row>
    <row r="570" spans="1:9" outlineLevel="1" x14ac:dyDescent="0.25">
      <c r="A570" s="93">
        <v>45124</v>
      </c>
      <c r="B570" s="484">
        <v>20.3</v>
      </c>
      <c r="C570" s="304">
        <v>0</v>
      </c>
      <c r="D570" s="304">
        <v>0</v>
      </c>
      <c r="E570" s="73">
        <f t="shared" si="19"/>
        <v>0</v>
      </c>
      <c r="F570" s="308">
        <v>62.9</v>
      </c>
      <c r="G570" s="308">
        <v>52.6</v>
      </c>
      <c r="H570" s="73">
        <v>0</v>
      </c>
      <c r="I570" s="161">
        <f t="shared" si="18"/>
        <v>0</v>
      </c>
    </row>
    <row r="571" spans="1:9" outlineLevel="1" x14ac:dyDescent="0.25">
      <c r="A571" s="93">
        <v>45125</v>
      </c>
      <c r="B571" s="484">
        <v>21</v>
      </c>
      <c r="C571" s="304">
        <v>0</v>
      </c>
      <c r="D571" s="304">
        <v>0</v>
      </c>
      <c r="E571" s="73">
        <f t="shared" si="19"/>
        <v>0</v>
      </c>
      <c r="F571" s="308">
        <v>57.6</v>
      </c>
      <c r="G571" s="308">
        <v>46.9</v>
      </c>
      <c r="H571" s="73">
        <v>0</v>
      </c>
      <c r="I571" s="161">
        <f t="shared" si="18"/>
        <v>0</v>
      </c>
    </row>
    <row r="572" spans="1:9" outlineLevel="1" x14ac:dyDescent="0.25">
      <c r="A572" s="93">
        <v>45126</v>
      </c>
      <c r="B572" s="484">
        <v>16.3</v>
      </c>
      <c r="C572" s="304">
        <v>0</v>
      </c>
      <c r="D572" s="304">
        <v>0</v>
      </c>
      <c r="E572" s="73">
        <f t="shared" si="19"/>
        <v>0</v>
      </c>
      <c r="F572" s="309">
        <v>62.2</v>
      </c>
      <c r="G572" s="309">
        <v>44.2</v>
      </c>
      <c r="H572" s="73">
        <v>0</v>
      </c>
      <c r="I572" s="161">
        <f t="shared" si="18"/>
        <v>0</v>
      </c>
    </row>
    <row r="573" spans="1:9" outlineLevel="1" x14ac:dyDescent="0.25">
      <c r="A573" s="93">
        <v>45127</v>
      </c>
      <c r="B573" s="484">
        <v>16.100000000000001</v>
      </c>
      <c r="C573" s="304">
        <v>0</v>
      </c>
      <c r="D573" s="304">
        <v>0</v>
      </c>
      <c r="E573" s="73">
        <f t="shared" si="19"/>
        <v>0</v>
      </c>
      <c r="F573" s="309">
        <v>60</v>
      </c>
      <c r="G573" s="309">
        <v>43.2</v>
      </c>
      <c r="H573" s="73">
        <v>0</v>
      </c>
      <c r="I573" s="161">
        <f t="shared" si="18"/>
        <v>0</v>
      </c>
    </row>
    <row r="574" spans="1:9" outlineLevel="1" x14ac:dyDescent="0.25">
      <c r="A574" s="93">
        <v>45128</v>
      </c>
      <c r="B574" s="484">
        <v>16.7</v>
      </c>
      <c r="C574" s="304">
        <v>0</v>
      </c>
      <c r="D574" s="304">
        <v>0</v>
      </c>
      <c r="E574" s="73">
        <f t="shared" si="19"/>
        <v>0</v>
      </c>
      <c r="F574" s="309">
        <v>58.6</v>
      </c>
      <c r="G574" s="309">
        <v>42.6</v>
      </c>
      <c r="H574" s="73">
        <v>0</v>
      </c>
      <c r="I574" s="161">
        <f t="shared" si="18"/>
        <v>0</v>
      </c>
    </row>
    <row r="575" spans="1:9" outlineLevel="1" x14ac:dyDescent="0.25">
      <c r="A575" s="93">
        <v>45129</v>
      </c>
      <c r="B575" s="484">
        <v>16.5</v>
      </c>
      <c r="C575" s="304">
        <v>0</v>
      </c>
      <c r="D575" s="304">
        <v>0</v>
      </c>
      <c r="E575" s="73">
        <f t="shared" si="19"/>
        <v>0</v>
      </c>
      <c r="F575" s="309">
        <v>58.6</v>
      </c>
      <c r="G575" s="309">
        <v>42.2</v>
      </c>
      <c r="H575" s="73">
        <v>0</v>
      </c>
      <c r="I575" s="161">
        <f t="shared" si="18"/>
        <v>0</v>
      </c>
    </row>
    <row r="576" spans="1:9" outlineLevel="1" x14ac:dyDescent="0.25">
      <c r="A576" s="93">
        <v>45130</v>
      </c>
      <c r="B576" s="484">
        <v>17.2</v>
      </c>
      <c r="C576" s="304">
        <v>0</v>
      </c>
      <c r="D576" s="304">
        <v>0</v>
      </c>
      <c r="E576" s="73">
        <f t="shared" si="19"/>
        <v>0</v>
      </c>
      <c r="F576" s="309">
        <v>59.3</v>
      </c>
      <c r="G576" s="309">
        <v>42.5</v>
      </c>
      <c r="H576" s="73">
        <v>0</v>
      </c>
      <c r="I576" s="161">
        <f t="shared" si="18"/>
        <v>0</v>
      </c>
    </row>
    <row r="577" spans="1:9" outlineLevel="1" x14ac:dyDescent="0.25">
      <c r="A577" s="93">
        <v>45131</v>
      </c>
      <c r="B577" s="484">
        <v>16.2</v>
      </c>
      <c r="C577" s="304">
        <v>0</v>
      </c>
      <c r="D577" s="304">
        <v>0</v>
      </c>
      <c r="E577" s="73">
        <f t="shared" si="19"/>
        <v>0</v>
      </c>
      <c r="F577" s="309">
        <v>59.5</v>
      </c>
      <c r="G577" s="309">
        <v>42.3</v>
      </c>
      <c r="H577" s="73">
        <v>0</v>
      </c>
      <c r="I577" s="161">
        <f t="shared" si="18"/>
        <v>0</v>
      </c>
    </row>
    <row r="578" spans="1:9" outlineLevel="1" x14ac:dyDescent="0.25">
      <c r="A578" s="93">
        <v>45132</v>
      </c>
      <c r="B578" s="484">
        <v>16.899999999999999</v>
      </c>
      <c r="C578" s="304">
        <v>0</v>
      </c>
      <c r="D578" s="304">
        <v>0</v>
      </c>
      <c r="E578" s="73">
        <f t="shared" si="19"/>
        <v>0</v>
      </c>
      <c r="F578" s="309">
        <v>59.2</v>
      </c>
      <c r="G578" s="309">
        <v>42.3</v>
      </c>
      <c r="H578" s="73">
        <v>0</v>
      </c>
      <c r="I578" s="161">
        <f t="shared" si="18"/>
        <v>0</v>
      </c>
    </row>
    <row r="579" spans="1:9" outlineLevel="1" x14ac:dyDescent="0.25">
      <c r="A579" s="93">
        <v>45133</v>
      </c>
      <c r="B579" s="484">
        <v>20</v>
      </c>
      <c r="C579" s="304">
        <v>0</v>
      </c>
      <c r="D579" s="304">
        <v>0</v>
      </c>
      <c r="E579" s="73">
        <f t="shared" si="19"/>
        <v>0</v>
      </c>
      <c r="F579" s="309">
        <v>59.4</v>
      </c>
      <c r="G579" s="309">
        <v>42.6</v>
      </c>
      <c r="H579" s="73">
        <v>0</v>
      </c>
      <c r="I579" s="161">
        <f t="shared" si="18"/>
        <v>0</v>
      </c>
    </row>
    <row r="580" spans="1:9" outlineLevel="1" x14ac:dyDescent="0.25">
      <c r="A580" s="93">
        <v>45134</v>
      </c>
      <c r="B580" s="483">
        <v>21.2</v>
      </c>
      <c r="C580" s="304">
        <v>0</v>
      </c>
      <c r="D580" s="304">
        <v>0</v>
      </c>
      <c r="E580" s="73">
        <f t="shared" si="19"/>
        <v>0</v>
      </c>
      <c r="F580" s="309">
        <v>59.4</v>
      </c>
      <c r="G580" s="309">
        <v>43</v>
      </c>
      <c r="H580" s="73">
        <v>0</v>
      </c>
      <c r="I580" s="161">
        <f t="shared" si="18"/>
        <v>0</v>
      </c>
    </row>
    <row r="581" spans="1:9" outlineLevel="1" x14ac:dyDescent="0.25">
      <c r="A581" s="93">
        <v>45135</v>
      </c>
      <c r="B581" s="484">
        <v>24.3</v>
      </c>
      <c r="C581" s="304">
        <v>0</v>
      </c>
      <c r="D581" s="304">
        <v>0</v>
      </c>
      <c r="E581" s="73">
        <f t="shared" si="19"/>
        <v>0</v>
      </c>
      <c r="F581" s="309">
        <v>60.2</v>
      </c>
      <c r="G581" s="309">
        <v>43.5</v>
      </c>
      <c r="H581" s="73">
        <v>0</v>
      </c>
      <c r="I581" s="161">
        <f t="shared" si="18"/>
        <v>0</v>
      </c>
    </row>
    <row r="582" spans="1:9" outlineLevel="1" x14ac:dyDescent="0.25">
      <c r="A582" s="93">
        <v>45136</v>
      </c>
      <c r="B582" s="484">
        <v>18</v>
      </c>
      <c r="C582" s="304">
        <v>0</v>
      </c>
      <c r="D582" s="304">
        <v>0</v>
      </c>
      <c r="E582" s="73">
        <f t="shared" si="19"/>
        <v>0</v>
      </c>
      <c r="F582" s="309">
        <v>60.3</v>
      </c>
      <c r="G582" s="309">
        <v>43.7</v>
      </c>
      <c r="H582" s="73">
        <v>0</v>
      </c>
      <c r="I582" s="161">
        <f t="shared" si="18"/>
        <v>0</v>
      </c>
    </row>
    <row r="583" spans="1:9" outlineLevel="1" x14ac:dyDescent="0.25">
      <c r="A583" s="93">
        <v>45137</v>
      </c>
      <c r="B583" s="484">
        <v>14.6</v>
      </c>
      <c r="C583" s="304">
        <v>0</v>
      </c>
      <c r="D583" s="304">
        <v>0</v>
      </c>
      <c r="E583" s="73">
        <f t="shared" si="19"/>
        <v>0</v>
      </c>
      <c r="F583" s="309">
        <v>59.3</v>
      </c>
      <c r="G583" s="309">
        <v>42.5</v>
      </c>
      <c r="H583" s="73">
        <v>0</v>
      </c>
      <c r="I583" s="161">
        <f t="shared" si="18"/>
        <v>0</v>
      </c>
    </row>
    <row r="584" spans="1:9" outlineLevel="1" x14ac:dyDescent="0.25">
      <c r="A584" s="93">
        <v>45138</v>
      </c>
      <c r="B584" s="484">
        <v>17.7</v>
      </c>
      <c r="C584" s="304">
        <v>0</v>
      </c>
      <c r="D584" s="304">
        <v>0</v>
      </c>
      <c r="E584" s="73">
        <f t="shared" si="19"/>
        <v>0</v>
      </c>
      <c r="F584" s="310">
        <v>58.1</v>
      </c>
      <c r="G584" s="310">
        <v>41.5</v>
      </c>
      <c r="H584" s="73">
        <v>0</v>
      </c>
      <c r="I584" s="161">
        <f t="shared" si="18"/>
        <v>0</v>
      </c>
    </row>
    <row r="585" spans="1:9" outlineLevel="1" x14ac:dyDescent="0.25">
      <c r="A585" s="93">
        <v>45139</v>
      </c>
      <c r="B585" s="483">
        <v>19.8</v>
      </c>
      <c r="C585" s="316">
        <v>0</v>
      </c>
      <c r="D585" s="316">
        <v>0</v>
      </c>
      <c r="E585" s="73">
        <f t="shared" si="19"/>
        <v>0</v>
      </c>
      <c r="F585" s="316">
        <v>56.2</v>
      </c>
      <c r="G585" s="316">
        <v>41.6</v>
      </c>
      <c r="H585" s="73">
        <v>0</v>
      </c>
      <c r="I585" s="161">
        <f t="shared" si="18"/>
        <v>0</v>
      </c>
    </row>
    <row r="586" spans="1:9" outlineLevel="1" x14ac:dyDescent="0.25">
      <c r="A586" s="93">
        <v>45140</v>
      </c>
      <c r="B586" s="483">
        <v>20.399999999999999</v>
      </c>
      <c r="C586" s="316">
        <v>0</v>
      </c>
      <c r="D586" s="316">
        <v>0</v>
      </c>
      <c r="E586" s="73">
        <f t="shared" si="19"/>
        <v>0</v>
      </c>
      <c r="F586" s="343">
        <v>58.7</v>
      </c>
      <c r="G586" s="343">
        <v>40.9</v>
      </c>
      <c r="H586" s="73">
        <v>0</v>
      </c>
      <c r="I586" s="161">
        <f t="shared" si="18"/>
        <v>0</v>
      </c>
    </row>
    <row r="587" spans="1:9" outlineLevel="1" x14ac:dyDescent="0.25">
      <c r="A587" s="93">
        <v>45141</v>
      </c>
      <c r="B587" s="484">
        <v>21.6</v>
      </c>
      <c r="C587" s="344">
        <v>0</v>
      </c>
      <c r="D587" s="344">
        <v>0</v>
      </c>
      <c r="E587" s="73">
        <f t="shared" si="19"/>
        <v>0</v>
      </c>
      <c r="F587" s="344">
        <v>59.7</v>
      </c>
      <c r="G587" s="344">
        <v>42.4</v>
      </c>
      <c r="H587" s="73">
        <v>0</v>
      </c>
      <c r="I587" s="161">
        <f t="shared" si="18"/>
        <v>0</v>
      </c>
    </row>
    <row r="588" spans="1:9" outlineLevel="1" x14ac:dyDescent="0.25">
      <c r="A588" s="93">
        <v>45142</v>
      </c>
      <c r="B588" s="483">
        <v>24.1</v>
      </c>
      <c r="C588" s="345">
        <v>0</v>
      </c>
      <c r="D588" s="345">
        <v>0</v>
      </c>
      <c r="E588" s="73">
        <f t="shared" si="19"/>
        <v>0</v>
      </c>
      <c r="F588" s="345">
        <v>60</v>
      </c>
      <c r="G588" s="345">
        <v>47.4</v>
      </c>
      <c r="H588" s="73">
        <v>0</v>
      </c>
      <c r="I588" s="161">
        <f t="shared" si="18"/>
        <v>0</v>
      </c>
    </row>
    <row r="589" spans="1:9" outlineLevel="1" x14ac:dyDescent="0.25">
      <c r="A589" s="93">
        <v>45143</v>
      </c>
      <c r="B589" s="484">
        <v>22.5</v>
      </c>
      <c r="C589" s="345">
        <v>0</v>
      </c>
      <c r="D589" s="345">
        <v>0</v>
      </c>
      <c r="E589" s="73">
        <f t="shared" si="19"/>
        <v>0</v>
      </c>
      <c r="F589" s="345">
        <v>59.7</v>
      </c>
      <c r="G589" s="345">
        <v>48.7</v>
      </c>
      <c r="H589" s="73">
        <v>0</v>
      </c>
      <c r="I589" s="161">
        <f t="shared" si="18"/>
        <v>0</v>
      </c>
    </row>
    <row r="590" spans="1:9" outlineLevel="1" x14ac:dyDescent="0.25">
      <c r="A590" s="93">
        <v>45144</v>
      </c>
      <c r="B590" s="484">
        <v>23.2</v>
      </c>
      <c r="C590" s="345">
        <v>0</v>
      </c>
      <c r="D590" s="345">
        <v>0</v>
      </c>
      <c r="E590" s="73">
        <f t="shared" si="19"/>
        <v>0</v>
      </c>
      <c r="F590" s="345">
        <v>60.1</v>
      </c>
      <c r="G590" s="345">
        <v>48.6</v>
      </c>
      <c r="H590" s="73">
        <v>0</v>
      </c>
      <c r="I590" s="161">
        <f t="shared" si="18"/>
        <v>0</v>
      </c>
    </row>
    <row r="591" spans="1:9" outlineLevel="1" x14ac:dyDescent="0.25">
      <c r="A591" s="93">
        <v>45145</v>
      </c>
      <c r="B591" s="484">
        <v>24.2</v>
      </c>
      <c r="C591" s="346">
        <v>0</v>
      </c>
      <c r="D591" s="346">
        <v>0</v>
      </c>
      <c r="E591" s="73">
        <f t="shared" si="19"/>
        <v>0</v>
      </c>
      <c r="F591" s="346">
        <v>60.2</v>
      </c>
      <c r="G591" s="346">
        <v>46.5</v>
      </c>
      <c r="H591" s="73">
        <v>0</v>
      </c>
      <c r="I591" s="161">
        <f t="shared" si="18"/>
        <v>0</v>
      </c>
    </row>
    <row r="592" spans="1:9" outlineLevel="1" x14ac:dyDescent="0.25">
      <c r="A592" s="93">
        <v>45146</v>
      </c>
      <c r="B592" s="484">
        <v>23.7</v>
      </c>
      <c r="C592" s="347">
        <v>0</v>
      </c>
      <c r="D592" s="347">
        <v>0</v>
      </c>
      <c r="E592" s="73">
        <f t="shared" si="19"/>
        <v>0</v>
      </c>
      <c r="F592" s="347">
        <v>66.099999999999994</v>
      </c>
      <c r="G592" s="347">
        <v>55.9</v>
      </c>
      <c r="H592" s="73">
        <v>0</v>
      </c>
      <c r="I592" s="161">
        <f t="shared" si="18"/>
        <v>0</v>
      </c>
    </row>
    <row r="593" spans="1:9" outlineLevel="1" x14ac:dyDescent="0.25">
      <c r="A593" s="93">
        <v>45147</v>
      </c>
      <c r="B593" s="484">
        <v>22</v>
      </c>
      <c r="C593" s="317">
        <v>0</v>
      </c>
      <c r="D593" s="317">
        <v>0</v>
      </c>
      <c r="E593" s="73">
        <f t="shared" si="19"/>
        <v>0</v>
      </c>
      <c r="F593" s="317">
        <v>65.8</v>
      </c>
      <c r="G593" s="317">
        <v>57.6</v>
      </c>
      <c r="H593" s="73">
        <v>0</v>
      </c>
      <c r="I593" s="161">
        <f t="shared" si="18"/>
        <v>0</v>
      </c>
    </row>
    <row r="594" spans="1:9" outlineLevel="1" x14ac:dyDescent="0.25">
      <c r="A594" s="93">
        <v>45148</v>
      </c>
      <c r="B594" s="489">
        <v>20.2</v>
      </c>
      <c r="C594" s="327">
        <v>0</v>
      </c>
      <c r="D594" s="327">
        <v>0</v>
      </c>
      <c r="E594" s="73">
        <f t="shared" si="19"/>
        <v>0</v>
      </c>
      <c r="F594" s="327">
        <v>65.900000000000006</v>
      </c>
      <c r="G594" s="327">
        <v>56.6</v>
      </c>
      <c r="H594" s="73">
        <v>0</v>
      </c>
      <c r="I594" s="161">
        <f t="shared" si="18"/>
        <v>0</v>
      </c>
    </row>
    <row r="595" spans="1:9" outlineLevel="1" x14ac:dyDescent="0.25">
      <c r="A595" s="93">
        <v>45149</v>
      </c>
      <c r="B595" s="483">
        <v>22.5</v>
      </c>
      <c r="C595" s="327">
        <v>0</v>
      </c>
      <c r="D595" s="327">
        <v>0</v>
      </c>
      <c r="E595" s="73">
        <f t="shared" si="19"/>
        <v>0</v>
      </c>
      <c r="F595" s="327">
        <v>65.3</v>
      </c>
      <c r="G595" s="327">
        <v>53.8</v>
      </c>
      <c r="H595" s="73">
        <v>0</v>
      </c>
      <c r="I595" s="161">
        <f t="shared" si="18"/>
        <v>0</v>
      </c>
    </row>
    <row r="596" spans="1:9" outlineLevel="1" x14ac:dyDescent="0.25">
      <c r="A596" s="93">
        <v>45150</v>
      </c>
      <c r="B596" s="484">
        <v>24.7</v>
      </c>
      <c r="C596" s="327">
        <v>0</v>
      </c>
      <c r="D596" s="327">
        <v>0</v>
      </c>
      <c r="E596" s="73">
        <f t="shared" si="19"/>
        <v>0</v>
      </c>
      <c r="F596" s="327">
        <v>66</v>
      </c>
      <c r="G596" s="327">
        <v>55.2</v>
      </c>
      <c r="H596" s="73">
        <v>0</v>
      </c>
      <c r="I596" s="161">
        <f t="shared" si="18"/>
        <v>0</v>
      </c>
    </row>
    <row r="597" spans="1:9" outlineLevel="1" x14ac:dyDescent="0.25">
      <c r="A597" s="93">
        <v>45151</v>
      </c>
      <c r="B597" s="484">
        <v>22.8</v>
      </c>
      <c r="C597" s="327">
        <v>0</v>
      </c>
      <c r="D597" s="327">
        <v>0</v>
      </c>
      <c r="E597" s="73">
        <f t="shared" si="19"/>
        <v>0</v>
      </c>
      <c r="F597" s="327">
        <v>65.3</v>
      </c>
      <c r="G597" s="327">
        <v>55.1</v>
      </c>
      <c r="H597" s="73">
        <v>0</v>
      </c>
      <c r="I597" s="161">
        <f t="shared" si="18"/>
        <v>0</v>
      </c>
    </row>
    <row r="598" spans="1:9" outlineLevel="1" x14ac:dyDescent="0.25">
      <c r="A598" s="93">
        <v>45152</v>
      </c>
      <c r="B598" s="484">
        <v>18.899999999999999</v>
      </c>
      <c r="C598" s="348">
        <v>0</v>
      </c>
      <c r="D598" s="348">
        <v>0</v>
      </c>
      <c r="E598" s="73">
        <f t="shared" si="19"/>
        <v>0</v>
      </c>
      <c r="F598" s="348">
        <v>66.2</v>
      </c>
      <c r="G598" s="348">
        <v>54.8</v>
      </c>
      <c r="H598" s="73">
        <v>0</v>
      </c>
      <c r="I598" s="161">
        <f t="shared" si="18"/>
        <v>0</v>
      </c>
    </row>
    <row r="599" spans="1:9" outlineLevel="1" x14ac:dyDescent="0.25">
      <c r="A599" s="93">
        <v>45153</v>
      </c>
      <c r="B599" s="484">
        <v>20.3</v>
      </c>
      <c r="C599" s="349">
        <v>0</v>
      </c>
      <c r="D599" s="349">
        <v>0</v>
      </c>
      <c r="E599" s="73">
        <f t="shared" si="19"/>
        <v>0</v>
      </c>
      <c r="F599" s="349">
        <v>67.2</v>
      </c>
      <c r="G599" s="349">
        <v>56</v>
      </c>
      <c r="H599" s="73">
        <v>0</v>
      </c>
      <c r="I599" s="161">
        <f t="shared" si="18"/>
        <v>0</v>
      </c>
    </row>
    <row r="600" spans="1:9" outlineLevel="1" x14ac:dyDescent="0.25">
      <c r="A600" s="93">
        <v>45154</v>
      </c>
      <c r="B600" s="484">
        <v>19.899999999999999</v>
      </c>
      <c r="C600" s="350">
        <v>0</v>
      </c>
      <c r="D600" s="350">
        <v>0</v>
      </c>
      <c r="E600" s="73">
        <f t="shared" si="19"/>
        <v>0</v>
      </c>
      <c r="F600" s="350">
        <v>65.900000000000006</v>
      </c>
      <c r="G600" s="350">
        <v>55.4</v>
      </c>
      <c r="H600" s="73">
        <v>0</v>
      </c>
      <c r="I600" s="161">
        <f t="shared" si="18"/>
        <v>0</v>
      </c>
    </row>
    <row r="601" spans="1:9" outlineLevel="1" x14ac:dyDescent="0.25">
      <c r="A601" s="93">
        <v>45155</v>
      </c>
      <c r="B601" s="484">
        <v>20.9</v>
      </c>
      <c r="C601" s="351">
        <v>0</v>
      </c>
      <c r="D601" s="351">
        <v>0</v>
      </c>
      <c r="E601" s="73">
        <f t="shared" si="19"/>
        <v>0</v>
      </c>
      <c r="F601" s="351">
        <v>65.599999999999994</v>
      </c>
      <c r="G601" s="351">
        <v>55.4</v>
      </c>
      <c r="H601" s="73">
        <v>0</v>
      </c>
      <c r="I601" s="161">
        <f t="shared" si="18"/>
        <v>0</v>
      </c>
    </row>
    <row r="602" spans="1:9" outlineLevel="1" x14ac:dyDescent="0.25">
      <c r="A602" s="93">
        <v>45156</v>
      </c>
      <c r="B602" s="484">
        <v>21.6</v>
      </c>
      <c r="C602" s="328">
        <v>0</v>
      </c>
      <c r="D602" s="328">
        <v>0</v>
      </c>
      <c r="E602" s="73">
        <f t="shared" si="19"/>
        <v>0</v>
      </c>
      <c r="F602" s="328">
        <v>66.2</v>
      </c>
      <c r="G602" s="328">
        <v>55.8</v>
      </c>
      <c r="H602" s="73">
        <v>0</v>
      </c>
      <c r="I602" s="161">
        <f t="shared" si="18"/>
        <v>0</v>
      </c>
    </row>
    <row r="603" spans="1:9" outlineLevel="1" x14ac:dyDescent="0.25">
      <c r="A603" s="93">
        <v>45157</v>
      </c>
      <c r="B603" s="484">
        <v>19.2</v>
      </c>
      <c r="C603" s="328">
        <v>0</v>
      </c>
      <c r="D603" s="328">
        <v>0</v>
      </c>
      <c r="E603" s="73">
        <f t="shared" si="19"/>
        <v>0</v>
      </c>
      <c r="F603" s="328">
        <v>66.099999999999994</v>
      </c>
      <c r="G603" s="328">
        <v>55.4</v>
      </c>
      <c r="H603" s="73">
        <v>0</v>
      </c>
      <c r="I603" s="161">
        <f t="shared" si="18"/>
        <v>0</v>
      </c>
    </row>
    <row r="604" spans="1:9" outlineLevel="1" x14ac:dyDescent="0.25">
      <c r="A604" s="93">
        <v>45158</v>
      </c>
      <c r="B604" s="484">
        <v>17.399999999999999</v>
      </c>
      <c r="C604" s="328">
        <v>0</v>
      </c>
      <c r="D604" s="328">
        <v>0</v>
      </c>
      <c r="E604" s="73">
        <f t="shared" si="19"/>
        <v>0</v>
      </c>
      <c r="F604" s="328">
        <v>66.099999999999994</v>
      </c>
      <c r="G604" s="328">
        <v>54.8</v>
      </c>
      <c r="H604" s="73">
        <v>0</v>
      </c>
      <c r="I604" s="161">
        <f t="shared" si="18"/>
        <v>0</v>
      </c>
    </row>
    <row r="605" spans="1:9" outlineLevel="1" x14ac:dyDescent="0.25">
      <c r="A605" s="93">
        <v>45159</v>
      </c>
      <c r="B605" s="484">
        <v>15.9</v>
      </c>
      <c r="C605" s="329">
        <v>0</v>
      </c>
      <c r="D605" s="329">
        <v>0</v>
      </c>
      <c r="E605" s="73">
        <f t="shared" si="19"/>
        <v>0</v>
      </c>
      <c r="F605" s="329">
        <v>66.2</v>
      </c>
      <c r="G605" s="329">
        <v>54.6</v>
      </c>
      <c r="H605" s="73">
        <v>0</v>
      </c>
      <c r="I605" s="161">
        <f t="shared" si="18"/>
        <v>0</v>
      </c>
    </row>
    <row r="606" spans="1:9" outlineLevel="1" x14ac:dyDescent="0.25">
      <c r="A606" s="93">
        <v>45160</v>
      </c>
      <c r="B606" s="484">
        <v>14.7</v>
      </c>
      <c r="C606" s="330">
        <v>0</v>
      </c>
      <c r="D606" s="330">
        <v>0</v>
      </c>
      <c r="E606" s="73">
        <f t="shared" si="19"/>
        <v>0</v>
      </c>
      <c r="F606" s="330">
        <v>67.400000000000006</v>
      </c>
      <c r="G606" s="330">
        <v>55.1</v>
      </c>
      <c r="H606" s="73">
        <v>0</v>
      </c>
      <c r="I606" s="161">
        <f t="shared" si="18"/>
        <v>0</v>
      </c>
    </row>
    <row r="607" spans="1:9" outlineLevel="1" x14ac:dyDescent="0.25">
      <c r="A607" s="93">
        <v>45161</v>
      </c>
      <c r="B607" s="484">
        <v>12.6</v>
      </c>
      <c r="C607" s="331">
        <v>0</v>
      </c>
      <c r="D607" s="331">
        <v>0</v>
      </c>
      <c r="E607" s="73">
        <f t="shared" si="19"/>
        <v>0</v>
      </c>
      <c r="F607" s="331">
        <v>67.599999999999994</v>
      </c>
      <c r="G607" s="331">
        <v>55</v>
      </c>
      <c r="H607" s="73">
        <v>0</v>
      </c>
      <c r="I607" s="161">
        <f t="shared" si="18"/>
        <v>0</v>
      </c>
    </row>
    <row r="608" spans="1:9" outlineLevel="1" x14ac:dyDescent="0.25">
      <c r="A608" s="93">
        <v>45162</v>
      </c>
      <c r="B608" s="484">
        <v>12.9</v>
      </c>
      <c r="C608" s="352">
        <v>0</v>
      </c>
      <c r="D608" s="352">
        <v>0</v>
      </c>
      <c r="E608" s="73">
        <f t="shared" si="19"/>
        <v>0</v>
      </c>
      <c r="F608" s="352">
        <v>66.900000000000006</v>
      </c>
      <c r="G608" s="352">
        <v>51.4</v>
      </c>
      <c r="H608" s="73">
        <v>0</v>
      </c>
      <c r="I608" s="161">
        <f t="shared" si="18"/>
        <v>0</v>
      </c>
    </row>
    <row r="609" spans="1:9" outlineLevel="1" x14ac:dyDescent="0.25">
      <c r="A609" s="93">
        <v>45163</v>
      </c>
      <c r="B609" s="484">
        <v>13.3</v>
      </c>
      <c r="C609" s="353">
        <v>0</v>
      </c>
      <c r="D609" s="353">
        <v>0</v>
      </c>
      <c r="E609" s="73">
        <f t="shared" si="19"/>
        <v>0</v>
      </c>
      <c r="F609" s="353">
        <v>66.5</v>
      </c>
      <c r="G609" s="353">
        <v>51.7</v>
      </c>
      <c r="H609" s="73">
        <v>0</v>
      </c>
      <c r="I609" s="161">
        <f t="shared" si="18"/>
        <v>0</v>
      </c>
    </row>
    <row r="610" spans="1:9" outlineLevel="1" x14ac:dyDescent="0.25">
      <c r="A610" s="93">
        <v>45164</v>
      </c>
      <c r="B610" s="484">
        <v>12.6</v>
      </c>
      <c r="C610" s="353">
        <v>0</v>
      </c>
      <c r="D610" s="353">
        <v>0</v>
      </c>
      <c r="E610" s="73">
        <f t="shared" si="19"/>
        <v>0</v>
      </c>
      <c r="F610" s="353">
        <v>66.900000000000006</v>
      </c>
      <c r="G610" s="353">
        <v>63</v>
      </c>
      <c r="H610" s="73">
        <v>0</v>
      </c>
      <c r="I610" s="161">
        <f t="shared" si="18"/>
        <v>0</v>
      </c>
    </row>
    <row r="611" spans="1:9" outlineLevel="1" x14ac:dyDescent="0.25">
      <c r="A611" s="93">
        <v>45165</v>
      </c>
      <c r="B611" s="483">
        <v>13.5</v>
      </c>
      <c r="C611" s="353">
        <v>0</v>
      </c>
      <c r="D611" s="353">
        <v>0</v>
      </c>
      <c r="E611" s="73">
        <f t="shared" si="19"/>
        <v>0</v>
      </c>
      <c r="F611" s="353">
        <v>66.3</v>
      </c>
      <c r="G611" s="353">
        <v>59.2</v>
      </c>
      <c r="H611" s="73">
        <v>0</v>
      </c>
      <c r="I611" s="161">
        <f t="shared" si="18"/>
        <v>0</v>
      </c>
    </row>
    <row r="612" spans="1:9" outlineLevel="1" x14ac:dyDescent="0.25">
      <c r="A612" s="93">
        <v>45166</v>
      </c>
      <c r="B612" s="484">
        <v>12.2</v>
      </c>
      <c r="C612" s="318">
        <v>9279.7999999999993</v>
      </c>
      <c r="D612" s="318">
        <v>19954.599999999999</v>
      </c>
      <c r="E612" s="73">
        <f t="shared" si="19"/>
        <v>-10674.8</v>
      </c>
      <c r="F612" s="318">
        <v>60</v>
      </c>
      <c r="G612" s="318">
        <v>52.7</v>
      </c>
      <c r="H612" s="73">
        <v>-495</v>
      </c>
      <c r="I612" s="161">
        <f t="shared" si="18"/>
        <v>-20.625</v>
      </c>
    </row>
    <row r="613" spans="1:9" outlineLevel="1" x14ac:dyDescent="0.25">
      <c r="A613" s="93">
        <v>45167</v>
      </c>
      <c r="B613" s="484">
        <v>11.3</v>
      </c>
      <c r="C613" s="319">
        <v>22084.5</v>
      </c>
      <c r="D613" s="319">
        <v>48951.6</v>
      </c>
      <c r="E613" s="73">
        <f t="shared" si="19"/>
        <v>-26867.1</v>
      </c>
      <c r="F613" s="319">
        <v>69</v>
      </c>
      <c r="G613" s="319">
        <v>55.3</v>
      </c>
      <c r="H613" s="73">
        <v>-1179.5999999999999</v>
      </c>
      <c r="I613" s="161">
        <f t="shared" si="18"/>
        <v>-49.15</v>
      </c>
    </row>
    <row r="614" spans="1:9" outlineLevel="1" x14ac:dyDescent="0.25">
      <c r="A614" s="93">
        <v>45168</v>
      </c>
      <c r="B614" s="484">
        <v>14.9</v>
      </c>
      <c r="C614" s="320">
        <v>22118.2</v>
      </c>
      <c r="D614" s="320">
        <v>48843.5</v>
      </c>
      <c r="E614" s="73">
        <f t="shared" si="19"/>
        <v>-26725.3</v>
      </c>
      <c r="F614" s="320">
        <v>69.7</v>
      </c>
      <c r="G614" s="320">
        <v>57.3</v>
      </c>
      <c r="H614" s="73">
        <v>-1256.8</v>
      </c>
      <c r="I614" s="161">
        <f t="shared" si="18"/>
        <v>-52.366666666666667</v>
      </c>
    </row>
    <row r="615" spans="1:9" outlineLevel="1" x14ac:dyDescent="0.25">
      <c r="A615" s="93">
        <v>45169</v>
      </c>
      <c r="B615" s="484">
        <v>14.7</v>
      </c>
      <c r="C615" s="321">
        <v>22357.599999999999</v>
      </c>
      <c r="D615" s="321">
        <v>49753.3</v>
      </c>
      <c r="E615" s="73">
        <f t="shared" si="19"/>
        <v>-27395.700000000004</v>
      </c>
      <c r="F615" s="321">
        <v>69.900000000000006</v>
      </c>
      <c r="G615" s="321">
        <v>57.4</v>
      </c>
      <c r="H615" s="73">
        <v>-1290</v>
      </c>
      <c r="I615" s="161">
        <f t="shared" si="18"/>
        <v>-53.75</v>
      </c>
    </row>
    <row r="616" spans="1:9" outlineLevel="1" x14ac:dyDescent="0.25">
      <c r="A616" s="93">
        <v>45170</v>
      </c>
      <c r="B616" s="486">
        <v>17.8</v>
      </c>
      <c r="C616" s="363">
        <v>13788</v>
      </c>
      <c r="D616" s="363">
        <v>31389.1</v>
      </c>
      <c r="E616" s="73">
        <f t="shared" si="19"/>
        <v>-17601.099999999999</v>
      </c>
      <c r="F616" s="363">
        <v>69.2</v>
      </c>
      <c r="G616" s="363">
        <v>56.7</v>
      </c>
      <c r="H616" s="73">
        <v>-825.79999999999984</v>
      </c>
      <c r="I616" s="161">
        <f t="shared" si="18"/>
        <v>-34.408333333333324</v>
      </c>
    </row>
    <row r="617" spans="1:9" outlineLevel="1" x14ac:dyDescent="0.25">
      <c r="A617" s="93">
        <v>45171</v>
      </c>
      <c r="B617" s="486">
        <v>17.3</v>
      </c>
      <c r="C617" s="363">
        <v>0</v>
      </c>
      <c r="D617" s="363">
        <v>0</v>
      </c>
      <c r="E617" s="73">
        <f t="shared" si="19"/>
        <v>0</v>
      </c>
      <c r="F617" s="363">
        <v>65.7</v>
      </c>
      <c r="G617" s="363">
        <v>50.2</v>
      </c>
      <c r="H617" s="73">
        <v>0</v>
      </c>
      <c r="I617" s="161">
        <f t="shared" si="18"/>
        <v>0</v>
      </c>
    </row>
    <row r="618" spans="1:9" outlineLevel="1" x14ac:dyDescent="0.25">
      <c r="A618" s="93">
        <v>45172</v>
      </c>
      <c r="B618" s="487">
        <v>16.3</v>
      </c>
      <c r="C618" s="363">
        <v>0</v>
      </c>
      <c r="D618" s="363">
        <v>0</v>
      </c>
      <c r="E618" s="73">
        <f t="shared" si="19"/>
        <v>0</v>
      </c>
      <c r="F618" s="363">
        <v>66.900000000000006</v>
      </c>
      <c r="G618" s="363">
        <v>53.5</v>
      </c>
      <c r="H618" s="73">
        <v>0</v>
      </c>
      <c r="I618" s="161">
        <f t="shared" si="18"/>
        <v>0</v>
      </c>
    </row>
    <row r="619" spans="1:9" outlineLevel="1" x14ac:dyDescent="0.25">
      <c r="A619" s="93">
        <v>45173</v>
      </c>
      <c r="B619" s="486">
        <v>16.100000000000001</v>
      </c>
      <c r="C619" s="385">
        <v>0</v>
      </c>
      <c r="D619" s="385">
        <v>0</v>
      </c>
      <c r="E619" s="73">
        <f t="shared" si="19"/>
        <v>0</v>
      </c>
      <c r="F619" s="385">
        <v>67.400000000000006</v>
      </c>
      <c r="G619" s="385">
        <v>53.7</v>
      </c>
      <c r="H619" s="73">
        <v>0</v>
      </c>
      <c r="I619" s="161">
        <f t="shared" si="18"/>
        <v>0</v>
      </c>
    </row>
    <row r="620" spans="1:9" outlineLevel="1" x14ac:dyDescent="0.25">
      <c r="A620" s="93">
        <v>45174</v>
      </c>
      <c r="B620" s="487">
        <v>15.2</v>
      </c>
      <c r="C620" s="385">
        <v>0</v>
      </c>
      <c r="D620" s="385">
        <v>0</v>
      </c>
      <c r="E620" s="73">
        <f t="shared" si="19"/>
        <v>0</v>
      </c>
      <c r="F620" s="376">
        <v>67.7</v>
      </c>
      <c r="G620" s="376">
        <v>54.3</v>
      </c>
      <c r="H620" s="73">
        <v>0</v>
      </c>
      <c r="I620" s="161">
        <f t="shared" si="18"/>
        <v>0</v>
      </c>
    </row>
    <row r="621" spans="1:9" outlineLevel="1" x14ac:dyDescent="0.25">
      <c r="A621" s="93">
        <v>45175</v>
      </c>
      <c r="B621" s="487">
        <v>14.3</v>
      </c>
      <c r="C621" s="385">
        <v>0</v>
      </c>
      <c r="D621" s="385">
        <v>0</v>
      </c>
      <c r="E621" s="73">
        <f t="shared" si="19"/>
        <v>0</v>
      </c>
      <c r="F621" s="386">
        <v>66.599999999999994</v>
      </c>
      <c r="G621" s="386">
        <v>53.1</v>
      </c>
      <c r="H621" s="73">
        <v>0</v>
      </c>
      <c r="I621" s="161">
        <f t="shared" si="18"/>
        <v>0</v>
      </c>
    </row>
    <row r="622" spans="1:9" outlineLevel="1" x14ac:dyDescent="0.25">
      <c r="A622" s="93">
        <v>45176</v>
      </c>
      <c r="B622" s="487">
        <v>10</v>
      </c>
      <c r="C622" s="385">
        <v>0</v>
      </c>
      <c r="D622" s="385">
        <v>0</v>
      </c>
      <c r="E622" s="73">
        <f t="shared" si="19"/>
        <v>0</v>
      </c>
      <c r="F622" s="387">
        <v>65.7</v>
      </c>
      <c r="G622" s="387">
        <v>38.6</v>
      </c>
      <c r="H622" s="73">
        <v>0</v>
      </c>
      <c r="I622" s="161">
        <f t="shared" si="18"/>
        <v>0</v>
      </c>
    </row>
    <row r="623" spans="1:9" outlineLevel="1" x14ac:dyDescent="0.25">
      <c r="A623" s="93">
        <v>45177</v>
      </c>
      <c r="B623" s="487">
        <v>9.1999999999999993</v>
      </c>
      <c r="C623" s="385">
        <v>0</v>
      </c>
      <c r="D623" s="385">
        <v>0</v>
      </c>
      <c r="E623" s="73">
        <f t="shared" si="19"/>
        <v>0</v>
      </c>
      <c r="F623" s="377">
        <v>64.599999999999994</v>
      </c>
      <c r="G623" s="377">
        <v>48.3</v>
      </c>
      <c r="H623" s="73">
        <v>0</v>
      </c>
      <c r="I623" s="161">
        <f t="shared" si="18"/>
        <v>0</v>
      </c>
    </row>
    <row r="624" spans="1:9" outlineLevel="1" x14ac:dyDescent="0.25">
      <c r="A624" s="93">
        <v>45178</v>
      </c>
      <c r="B624" s="487">
        <v>11</v>
      </c>
      <c r="C624" s="385">
        <v>0</v>
      </c>
      <c r="D624" s="385">
        <v>0</v>
      </c>
      <c r="E624" s="73">
        <f t="shared" si="19"/>
        <v>0</v>
      </c>
      <c r="F624" s="377">
        <v>65.8</v>
      </c>
      <c r="G624" s="377">
        <v>48.1</v>
      </c>
      <c r="H624" s="73">
        <v>0</v>
      </c>
      <c r="I624" s="161">
        <f t="shared" si="18"/>
        <v>0</v>
      </c>
    </row>
    <row r="625" spans="1:9" outlineLevel="1" x14ac:dyDescent="0.25">
      <c r="A625" s="93">
        <v>45179</v>
      </c>
      <c r="B625" s="487">
        <v>11.7</v>
      </c>
      <c r="C625" s="385">
        <v>0</v>
      </c>
      <c r="D625" s="385">
        <v>0</v>
      </c>
      <c r="E625" s="73">
        <f t="shared" si="19"/>
        <v>0</v>
      </c>
      <c r="F625" s="377">
        <v>65.7</v>
      </c>
      <c r="G625" s="377">
        <v>49.9</v>
      </c>
      <c r="H625" s="73">
        <v>0</v>
      </c>
      <c r="I625" s="161">
        <f t="shared" si="18"/>
        <v>0</v>
      </c>
    </row>
    <row r="626" spans="1:9" outlineLevel="1" x14ac:dyDescent="0.25">
      <c r="A626" s="93">
        <v>45180</v>
      </c>
      <c r="B626" s="486">
        <v>11.3</v>
      </c>
      <c r="C626" s="364">
        <v>6868.2</v>
      </c>
      <c r="D626" s="364">
        <v>14262.4</v>
      </c>
      <c r="E626" s="73">
        <f t="shared" si="19"/>
        <v>-7394.2</v>
      </c>
      <c r="F626" s="364">
        <v>59.2</v>
      </c>
      <c r="G626" s="364">
        <v>50.9</v>
      </c>
      <c r="H626" s="73">
        <v>-319.20000000000005</v>
      </c>
      <c r="I626" s="161">
        <f t="shared" si="18"/>
        <v>-13.300000000000002</v>
      </c>
    </row>
    <row r="627" spans="1:9" outlineLevel="1" x14ac:dyDescent="0.25">
      <c r="A627" s="93">
        <v>45181</v>
      </c>
      <c r="B627" s="490">
        <v>11.2</v>
      </c>
      <c r="C627" s="365">
        <v>23264.400000000001</v>
      </c>
      <c r="D627" s="365">
        <v>26060.6</v>
      </c>
      <c r="E627" s="73">
        <f t="shared" si="19"/>
        <v>-2796.1999999999971</v>
      </c>
      <c r="F627" s="365">
        <v>69.599999999999994</v>
      </c>
      <c r="G627" s="365">
        <v>53.1</v>
      </c>
      <c r="H627" s="73">
        <v>240.70000000000005</v>
      </c>
      <c r="I627" s="161">
        <f t="shared" si="18"/>
        <v>10.029166666666669</v>
      </c>
    </row>
    <row r="628" spans="1:9" outlineLevel="1" x14ac:dyDescent="0.25">
      <c r="A628" s="93">
        <v>45182</v>
      </c>
      <c r="B628" s="487">
        <v>11.9</v>
      </c>
      <c r="C628" s="366">
        <v>20698.7</v>
      </c>
      <c r="D628" s="366">
        <v>19292.599999999999</v>
      </c>
      <c r="E628" s="73">
        <f t="shared" si="19"/>
        <v>1406.1000000000022</v>
      </c>
      <c r="F628" s="366">
        <v>70.3</v>
      </c>
      <c r="G628" s="366">
        <v>55.7</v>
      </c>
      <c r="H628" s="73">
        <v>383.89999999999986</v>
      </c>
      <c r="I628" s="161">
        <f t="shared" si="18"/>
        <v>15.995833333333328</v>
      </c>
    </row>
    <row r="629" spans="1:9" outlineLevel="1" x14ac:dyDescent="0.25">
      <c r="A629" s="93">
        <v>45183</v>
      </c>
      <c r="B629" s="487">
        <v>12.5</v>
      </c>
      <c r="C629" s="367">
        <v>19802.400000000001</v>
      </c>
      <c r="D629" s="367">
        <v>27163.9</v>
      </c>
      <c r="E629" s="73">
        <f t="shared" si="19"/>
        <v>-7361.5</v>
      </c>
      <c r="F629" s="367">
        <v>69.7</v>
      </c>
      <c r="G629" s="367">
        <v>55.8</v>
      </c>
      <c r="H629" s="73">
        <v>-135.90000000000009</v>
      </c>
      <c r="I629" s="161">
        <f t="shared" ref="I629:I692" si="20">H629/24</f>
        <v>-5.6625000000000041</v>
      </c>
    </row>
    <row r="630" spans="1:9" outlineLevel="1" x14ac:dyDescent="0.25">
      <c r="A630" s="93">
        <v>45184</v>
      </c>
      <c r="B630" s="487">
        <v>13.1</v>
      </c>
      <c r="C630" s="368">
        <v>14209.4</v>
      </c>
      <c r="D630" s="368">
        <v>27355.099999999995</v>
      </c>
      <c r="E630" s="73">
        <f t="shared" ref="E630:E693" si="21">C630-D630</f>
        <v>-13145.699999999995</v>
      </c>
      <c r="F630" s="368">
        <v>69.400000000000006</v>
      </c>
      <c r="G630" s="368">
        <v>55.7</v>
      </c>
      <c r="H630" s="73">
        <v>-535.8000000000003</v>
      </c>
      <c r="I630" s="161">
        <f t="shared" si="20"/>
        <v>-22.325000000000014</v>
      </c>
    </row>
    <row r="631" spans="1:9" outlineLevel="1" x14ac:dyDescent="0.25">
      <c r="A631" s="93">
        <v>45185</v>
      </c>
      <c r="B631" s="487">
        <v>12.3</v>
      </c>
      <c r="C631" s="368">
        <v>0</v>
      </c>
      <c r="D631" s="368">
        <v>0</v>
      </c>
      <c r="E631" s="73">
        <f t="shared" si="21"/>
        <v>0</v>
      </c>
      <c r="F631" s="368">
        <v>40</v>
      </c>
      <c r="G631" s="368">
        <v>37.700000000000003</v>
      </c>
      <c r="H631" s="73">
        <v>0</v>
      </c>
      <c r="I631" s="161">
        <f t="shared" si="20"/>
        <v>0</v>
      </c>
    </row>
    <row r="632" spans="1:9" outlineLevel="1" x14ac:dyDescent="0.25">
      <c r="A632" s="93">
        <v>45186</v>
      </c>
      <c r="B632" s="487">
        <v>9</v>
      </c>
      <c r="C632" s="368">
        <v>0</v>
      </c>
      <c r="D632" s="368">
        <v>0</v>
      </c>
      <c r="E632" s="73">
        <f t="shared" si="21"/>
        <v>0</v>
      </c>
      <c r="F632" s="368">
        <v>55.4</v>
      </c>
      <c r="G632" s="368">
        <v>44.9</v>
      </c>
      <c r="H632" s="73">
        <v>0</v>
      </c>
      <c r="I632" s="161">
        <f t="shared" si="20"/>
        <v>0</v>
      </c>
    </row>
    <row r="633" spans="1:9" outlineLevel="1" x14ac:dyDescent="0.25">
      <c r="A633" s="93">
        <v>45187</v>
      </c>
      <c r="B633" s="487">
        <v>10.9</v>
      </c>
      <c r="C633" s="368">
        <v>0</v>
      </c>
      <c r="D633" s="368">
        <v>0</v>
      </c>
      <c r="E633" s="73">
        <f t="shared" si="21"/>
        <v>0</v>
      </c>
      <c r="F633" s="223">
        <v>58.6</v>
      </c>
      <c r="G633" s="223">
        <v>49.3</v>
      </c>
      <c r="H633" s="73">
        <v>0</v>
      </c>
      <c r="I633" s="161">
        <f t="shared" si="20"/>
        <v>0</v>
      </c>
    </row>
    <row r="634" spans="1:9" outlineLevel="1" x14ac:dyDescent="0.25">
      <c r="A634" s="93">
        <v>45188</v>
      </c>
      <c r="B634" s="487">
        <v>9.1999999999999993</v>
      </c>
      <c r="C634" s="368">
        <v>0</v>
      </c>
      <c r="D634" s="368">
        <v>0</v>
      </c>
      <c r="E634" s="73">
        <f t="shared" si="21"/>
        <v>0</v>
      </c>
      <c r="F634" s="388">
        <v>60.4</v>
      </c>
      <c r="G634" s="388">
        <v>49.8</v>
      </c>
      <c r="H634" s="73">
        <v>0</v>
      </c>
      <c r="I634" s="161">
        <f t="shared" si="20"/>
        <v>0</v>
      </c>
    </row>
    <row r="635" spans="1:9" outlineLevel="1" x14ac:dyDescent="0.25">
      <c r="A635" s="93">
        <v>45189</v>
      </c>
      <c r="B635" s="487">
        <v>17.2</v>
      </c>
      <c r="C635" s="368">
        <v>0</v>
      </c>
      <c r="D635" s="368">
        <v>0</v>
      </c>
      <c r="E635" s="73">
        <f t="shared" si="21"/>
        <v>0</v>
      </c>
      <c r="F635" s="389">
        <v>60.9</v>
      </c>
      <c r="G635" s="389">
        <v>51.7</v>
      </c>
      <c r="H635" s="73">
        <v>0</v>
      </c>
      <c r="I635" s="161">
        <f t="shared" si="20"/>
        <v>0</v>
      </c>
    </row>
    <row r="636" spans="1:9" outlineLevel="1" x14ac:dyDescent="0.25">
      <c r="A636" s="93">
        <v>45190</v>
      </c>
      <c r="B636" s="487">
        <v>17.399999999999999</v>
      </c>
      <c r="C636" s="368">
        <v>0</v>
      </c>
      <c r="D636" s="368">
        <v>0</v>
      </c>
      <c r="E636" s="73">
        <f t="shared" si="21"/>
        <v>0</v>
      </c>
      <c r="F636" s="390">
        <v>62.6</v>
      </c>
      <c r="G636" s="390">
        <v>53.9</v>
      </c>
      <c r="H636" s="73">
        <v>0</v>
      </c>
      <c r="I636" s="161">
        <f t="shared" si="20"/>
        <v>0</v>
      </c>
    </row>
    <row r="637" spans="1:9" outlineLevel="1" x14ac:dyDescent="0.25">
      <c r="A637" s="93">
        <v>45191</v>
      </c>
      <c r="B637" s="487">
        <v>16.5</v>
      </c>
      <c r="C637" s="368">
        <v>0</v>
      </c>
      <c r="D637" s="368">
        <v>0</v>
      </c>
      <c r="E637" s="73">
        <f t="shared" si="21"/>
        <v>0</v>
      </c>
      <c r="F637" s="391">
        <v>63.7</v>
      </c>
      <c r="G637" s="391">
        <v>55.2</v>
      </c>
      <c r="H637" s="73">
        <v>0</v>
      </c>
      <c r="I637" s="161">
        <f t="shared" si="20"/>
        <v>0</v>
      </c>
    </row>
    <row r="638" spans="1:9" outlineLevel="1" x14ac:dyDescent="0.25">
      <c r="A638" s="93">
        <v>45192</v>
      </c>
      <c r="B638" s="487">
        <v>17</v>
      </c>
      <c r="C638" s="368">
        <v>0</v>
      </c>
      <c r="D638" s="368">
        <v>0</v>
      </c>
      <c r="E638" s="73">
        <f t="shared" si="21"/>
        <v>0</v>
      </c>
      <c r="F638" s="391">
        <v>63.4</v>
      </c>
      <c r="G638" s="391">
        <v>54.9</v>
      </c>
      <c r="H638" s="73">
        <v>0</v>
      </c>
      <c r="I638" s="161">
        <f t="shared" si="20"/>
        <v>0</v>
      </c>
    </row>
    <row r="639" spans="1:9" outlineLevel="1" x14ac:dyDescent="0.25">
      <c r="A639" s="93">
        <v>45193</v>
      </c>
      <c r="B639" s="487">
        <v>16.899999999999999</v>
      </c>
      <c r="C639" s="368">
        <v>0</v>
      </c>
      <c r="D639" s="368">
        <v>0</v>
      </c>
      <c r="E639" s="73">
        <f t="shared" si="21"/>
        <v>0</v>
      </c>
      <c r="F639" s="391">
        <v>63.1</v>
      </c>
      <c r="G639" s="391">
        <v>54.5</v>
      </c>
      <c r="H639" s="73">
        <v>0</v>
      </c>
      <c r="I639" s="161">
        <f t="shared" si="20"/>
        <v>0</v>
      </c>
    </row>
    <row r="640" spans="1:9" outlineLevel="1" x14ac:dyDescent="0.25">
      <c r="A640" s="93">
        <v>45194</v>
      </c>
      <c r="B640" s="487">
        <v>14.9</v>
      </c>
      <c r="C640" s="369">
        <v>19239.399999999998</v>
      </c>
      <c r="D640" s="369">
        <v>17762.7</v>
      </c>
      <c r="E640" s="73">
        <f t="shared" si="21"/>
        <v>1476.6999999999971</v>
      </c>
      <c r="F640" s="369">
        <v>57.3</v>
      </c>
      <c r="G640" s="369">
        <v>49.7</v>
      </c>
      <c r="H640" s="73">
        <v>220.5999999999998</v>
      </c>
      <c r="I640" s="161">
        <f t="shared" si="20"/>
        <v>9.1916666666666575</v>
      </c>
    </row>
    <row r="641" spans="1:9" outlineLevel="1" x14ac:dyDescent="0.25">
      <c r="A641" s="93">
        <v>45195</v>
      </c>
      <c r="B641" s="487">
        <v>9.6</v>
      </c>
      <c r="C641" s="370">
        <v>42459.7</v>
      </c>
      <c r="D641" s="370">
        <v>41525.5</v>
      </c>
      <c r="E641" s="73">
        <f t="shared" si="21"/>
        <v>934.19999999999709</v>
      </c>
      <c r="F641" s="370">
        <v>67.8</v>
      </c>
      <c r="G641" s="370">
        <v>50.6</v>
      </c>
      <c r="H641" s="73">
        <v>787.30000000000018</v>
      </c>
      <c r="I641" s="161">
        <f t="shared" si="20"/>
        <v>32.804166666666674</v>
      </c>
    </row>
    <row r="642" spans="1:9" outlineLevel="1" x14ac:dyDescent="0.25">
      <c r="A642" s="93">
        <v>45196</v>
      </c>
      <c r="B642" s="486">
        <v>10</v>
      </c>
      <c r="C642" s="371">
        <v>44454.5</v>
      </c>
      <c r="D642" s="371">
        <v>43338.7</v>
      </c>
      <c r="E642" s="73">
        <f t="shared" si="21"/>
        <v>1115.8000000000029</v>
      </c>
      <c r="F642" s="371">
        <v>68.599999999999994</v>
      </c>
      <c r="G642" s="371">
        <v>51.2</v>
      </c>
      <c r="H642" s="73">
        <v>840.5</v>
      </c>
      <c r="I642" s="161">
        <f t="shared" si="20"/>
        <v>35.020833333333336</v>
      </c>
    </row>
    <row r="643" spans="1:9" outlineLevel="1" x14ac:dyDescent="0.25">
      <c r="A643" s="93">
        <v>45197</v>
      </c>
      <c r="B643" s="487">
        <v>11.1</v>
      </c>
      <c r="C643" s="372">
        <v>45590.8</v>
      </c>
      <c r="D643" s="372">
        <v>44723.1</v>
      </c>
      <c r="E643" s="73">
        <f t="shared" si="21"/>
        <v>867.70000000000437</v>
      </c>
      <c r="F643" s="372">
        <v>68.2</v>
      </c>
      <c r="G643" s="372">
        <v>50</v>
      </c>
      <c r="H643" s="73">
        <v>876.40000000000009</v>
      </c>
      <c r="I643" s="161">
        <f t="shared" si="20"/>
        <v>36.516666666666673</v>
      </c>
    </row>
    <row r="644" spans="1:9" outlineLevel="1" x14ac:dyDescent="0.25">
      <c r="A644" s="93">
        <v>45198</v>
      </c>
      <c r="B644" s="487">
        <v>14</v>
      </c>
      <c r="C644" s="373">
        <v>44622.5</v>
      </c>
      <c r="D644" s="373">
        <v>44661.7</v>
      </c>
      <c r="E644" s="73">
        <f t="shared" si="21"/>
        <v>-39.19999999999709</v>
      </c>
      <c r="F644" s="373">
        <v>69.099999999999994</v>
      </c>
      <c r="G644" s="373">
        <v>49.9</v>
      </c>
      <c r="H644" s="73">
        <v>861.90000000000009</v>
      </c>
      <c r="I644" s="161">
        <f t="shared" si="20"/>
        <v>35.912500000000001</v>
      </c>
    </row>
    <row r="645" spans="1:9" outlineLevel="1" x14ac:dyDescent="0.25">
      <c r="A645" s="93">
        <v>45199</v>
      </c>
      <c r="B645" s="487">
        <v>14.9</v>
      </c>
      <c r="C645" s="373">
        <v>45320.4</v>
      </c>
      <c r="D645" s="373">
        <v>45986.6</v>
      </c>
      <c r="E645" s="73">
        <f t="shared" si="21"/>
        <v>-666.19999999999709</v>
      </c>
      <c r="F645" s="373">
        <v>68.900000000000006</v>
      </c>
      <c r="G645" s="373">
        <v>50.1</v>
      </c>
      <c r="H645" s="73">
        <v>825.69999999999982</v>
      </c>
      <c r="I645" s="161">
        <f t="shared" si="20"/>
        <v>34.404166666666661</v>
      </c>
    </row>
    <row r="646" spans="1:9" outlineLevel="1" x14ac:dyDescent="0.25">
      <c r="A646" s="93">
        <v>45200</v>
      </c>
      <c r="B646" s="483">
        <v>13</v>
      </c>
      <c r="C646" s="362">
        <v>46405.8</v>
      </c>
      <c r="D646" s="362">
        <v>46847.8</v>
      </c>
      <c r="E646" s="73">
        <f t="shared" si="21"/>
        <v>-442</v>
      </c>
      <c r="F646" s="362">
        <v>67.400000000000006</v>
      </c>
      <c r="G646" s="362">
        <v>48.8</v>
      </c>
      <c r="H646" s="73">
        <v>845.69999999999982</v>
      </c>
      <c r="I646" s="161">
        <f t="shared" si="20"/>
        <v>35.23749999999999</v>
      </c>
    </row>
    <row r="647" spans="1:9" outlineLevel="1" x14ac:dyDescent="0.25">
      <c r="A647" s="93">
        <v>45201</v>
      </c>
      <c r="B647" s="483">
        <v>9</v>
      </c>
      <c r="C647" s="392">
        <v>47410.2</v>
      </c>
      <c r="D647" s="392">
        <v>48192</v>
      </c>
      <c r="E647" s="73">
        <f t="shared" si="21"/>
        <v>-781.80000000000291</v>
      </c>
      <c r="F647" s="392">
        <v>67.5</v>
      </c>
      <c r="G647" s="392">
        <v>48.1</v>
      </c>
      <c r="H647" s="73">
        <v>887.5</v>
      </c>
      <c r="I647" s="161">
        <f t="shared" si="20"/>
        <v>36.979166666666664</v>
      </c>
    </row>
    <row r="648" spans="1:9" outlineLevel="1" x14ac:dyDescent="0.25">
      <c r="A648" s="93">
        <v>45202</v>
      </c>
      <c r="B648" s="484">
        <v>10.7</v>
      </c>
      <c r="C648" s="393">
        <v>49893.3</v>
      </c>
      <c r="D648" s="393">
        <v>51377.1</v>
      </c>
      <c r="E648" s="73">
        <f t="shared" si="21"/>
        <v>-1483.7999999999956</v>
      </c>
      <c r="F648" s="393">
        <v>67.8</v>
      </c>
      <c r="G648" s="393">
        <v>46.9</v>
      </c>
      <c r="H648" s="73">
        <v>984.80000000000018</v>
      </c>
      <c r="I648" s="161">
        <f t="shared" si="20"/>
        <v>41.033333333333339</v>
      </c>
    </row>
    <row r="649" spans="1:9" outlineLevel="1" x14ac:dyDescent="0.25">
      <c r="A649" s="93">
        <v>45203</v>
      </c>
      <c r="B649" s="483">
        <v>13.3</v>
      </c>
      <c r="C649" s="394">
        <v>54241</v>
      </c>
      <c r="D649" s="394">
        <v>56339.8</v>
      </c>
      <c r="E649" s="73">
        <f t="shared" si="21"/>
        <v>-2098.8000000000029</v>
      </c>
      <c r="F649" s="394">
        <v>67.8</v>
      </c>
      <c r="G649" s="394">
        <v>46.8</v>
      </c>
      <c r="H649" s="73">
        <v>1049.0999999999999</v>
      </c>
      <c r="I649" s="161">
        <f t="shared" si="20"/>
        <v>43.712499999999999</v>
      </c>
    </row>
    <row r="650" spans="1:9" outlineLevel="1" x14ac:dyDescent="0.25">
      <c r="A650" s="93">
        <v>45204</v>
      </c>
      <c r="B650" s="484">
        <v>9.6</v>
      </c>
      <c r="C650" s="395">
        <v>57790.3</v>
      </c>
      <c r="D650" s="395">
        <v>59385.7</v>
      </c>
      <c r="E650" s="73">
        <f t="shared" si="21"/>
        <v>-1595.3999999999942</v>
      </c>
      <c r="F650" s="395">
        <v>69.2</v>
      </c>
      <c r="G650" s="395">
        <v>47.4</v>
      </c>
      <c r="H650" s="73">
        <v>1192.5999999999999</v>
      </c>
      <c r="I650" s="161">
        <f t="shared" si="20"/>
        <v>49.691666666666663</v>
      </c>
    </row>
    <row r="651" spans="1:9" outlineLevel="1" x14ac:dyDescent="0.25">
      <c r="A651" s="93">
        <v>45205</v>
      </c>
      <c r="B651" s="484">
        <v>8.1999999999999993</v>
      </c>
      <c r="C651" s="396">
        <v>57615.7</v>
      </c>
      <c r="D651" s="396">
        <v>57346.400000000001</v>
      </c>
      <c r="E651" s="73">
        <f t="shared" si="21"/>
        <v>269.29999999999563</v>
      </c>
      <c r="F651" s="396">
        <v>66.900000000000006</v>
      </c>
      <c r="G651" s="396">
        <v>46.4</v>
      </c>
      <c r="H651" s="73">
        <v>1198.7999999999997</v>
      </c>
      <c r="I651" s="161">
        <f t="shared" si="20"/>
        <v>49.949999999999989</v>
      </c>
    </row>
    <row r="652" spans="1:9" outlineLevel="1" x14ac:dyDescent="0.25">
      <c r="A652" s="93">
        <v>45206</v>
      </c>
      <c r="B652" s="484">
        <v>3.2</v>
      </c>
      <c r="C652" s="396">
        <v>59089.9</v>
      </c>
      <c r="D652" s="396">
        <v>59329.4</v>
      </c>
      <c r="E652" s="73">
        <f t="shared" si="21"/>
        <v>-239.5</v>
      </c>
      <c r="F652" s="396">
        <v>67.599999999999994</v>
      </c>
      <c r="G652" s="396">
        <v>45.5</v>
      </c>
      <c r="H652" s="73">
        <v>1304.1000000000004</v>
      </c>
      <c r="I652" s="161">
        <f t="shared" si="20"/>
        <v>54.337500000000013</v>
      </c>
    </row>
    <row r="653" spans="1:9" outlineLevel="1" x14ac:dyDescent="0.25">
      <c r="A653" s="93">
        <v>45207</v>
      </c>
      <c r="B653" s="484">
        <v>4.3</v>
      </c>
      <c r="C653" s="396">
        <v>59109.7</v>
      </c>
      <c r="D653" s="396">
        <v>59044.3</v>
      </c>
      <c r="E653" s="73">
        <f t="shared" si="21"/>
        <v>65.399999999994179</v>
      </c>
      <c r="F653" s="396">
        <v>67.8</v>
      </c>
      <c r="G653" s="396">
        <v>45.8</v>
      </c>
      <c r="H653" s="73">
        <v>1312.4</v>
      </c>
      <c r="I653" s="161">
        <f t="shared" si="20"/>
        <v>54.683333333333337</v>
      </c>
    </row>
    <row r="654" spans="1:9" outlineLevel="1" x14ac:dyDescent="0.25">
      <c r="A654" s="93">
        <v>45208</v>
      </c>
      <c r="B654" s="484">
        <v>2.8</v>
      </c>
      <c r="C654" s="397">
        <v>59358.9</v>
      </c>
      <c r="D654" s="397">
        <v>59490.3</v>
      </c>
      <c r="E654" s="73">
        <f t="shared" si="21"/>
        <v>-131.40000000000146</v>
      </c>
      <c r="F654" s="397">
        <v>68.2</v>
      </c>
      <c r="G654" s="397">
        <v>45.3</v>
      </c>
      <c r="H654" s="73">
        <v>1365.6999999999998</v>
      </c>
      <c r="I654" s="161">
        <f t="shared" si="20"/>
        <v>56.904166666666661</v>
      </c>
    </row>
    <row r="655" spans="1:9" outlineLevel="1" x14ac:dyDescent="0.25">
      <c r="A655" s="93">
        <v>45209</v>
      </c>
      <c r="B655" s="489">
        <v>2.6</v>
      </c>
      <c r="C655" s="398">
        <v>59825.9</v>
      </c>
      <c r="D655" s="398">
        <v>60057</v>
      </c>
      <c r="E655" s="73">
        <f t="shared" si="21"/>
        <v>-231.09999999999854</v>
      </c>
      <c r="F655" s="398">
        <v>67.7</v>
      </c>
      <c r="G655" s="398">
        <v>45.1</v>
      </c>
      <c r="H655" s="73">
        <v>1352.6</v>
      </c>
      <c r="I655" s="161">
        <f t="shared" si="20"/>
        <v>56.358333333333327</v>
      </c>
    </row>
    <row r="656" spans="1:9" outlineLevel="1" x14ac:dyDescent="0.25">
      <c r="A656" s="93">
        <v>45210</v>
      </c>
      <c r="B656" s="483">
        <v>2.8</v>
      </c>
      <c r="C656" s="399">
        <v>59688.2</v>
      </c>
      <c r="D656" s="399">
        <v>59775.9</v>
      </c>
      <c r="E656" s="73">
        <f t="shared" si="21"/>
        <v>-87.700000000004366</v>
      </c>
      <c r="F656" s="399">
        <v>67.900000000000006</v>
      </c>
      <c r="G656" s="399">
        <v>44.6</v>
      </c>
      <c r="H656" s="73">
        <v>1394.4</v>
      </c>
      <c r="I656" s="161">
        <f t="shared" si="20"/>
        <v>58.1</v>
      </c>
    </row>
    <row r="657" spans="1:9" outlineLevel="1" x14ac:dyDescent="0.25">
      <c r="A657" s="93">
        <v>45211</v>
      </c>
      <c r="B657" s="488">
        <v>6.5</v>
      </c>
      <c r="C657" s="400">
        <v>57064.7</v>
      </c>
      <c r="D657" s="400">
        <v>57060.3</v>
      </c>
      <c r="E657" s="73">
        <f t="shared" si="21"/>
        <v>4.3999999999941792</v>
      </c>
      <c r="F657" s="400">
        <v>68</v>
      </c>
      <c r="G657" s="400">
        <v>44.3</v>
      </c>
      <c r="H657" s="73">
        <v>1360.1999999999998</v>
      </c>
      <c r="I657" s="161">
        <f t="shared" si="20"/>
        <v>56.67499999999999</v>
      </c>
    </row>
    <row r="658" spans="1:9" outlineLevel="1" x14ac:dyDescent="0.25">
      <c r="A658" s="93">
        <v>45212</v>
      </c>
      <c r="B658" s="487">
        <v>8.5</v>
      </c>
      <c r="C658" s="401">
        <v>59976</v>
      </c>
      <c r="D658" s="401">
        <v>59548.5</v>
      </c>
      <c r="E658" s="73">
        <f t="shared" si="21"/>
        <v>427.5</v>
      </c>
      <c r="F658" s="401">
        <v>67.8</v>
      </c>
      <c r="G658" s="401">
        <v>45</v>
      </c>
      <c r="H658" s="73">
        <v>1399.1999999999998</v>
      </c>
      <c r="I658" s="161">
        <f t="shared" si="20"/>
        <v>58.29999999999999</v>
      </c>
    </row>
    <row r="659" spans="1:9" outlineLevel="1" x14ac:dyDescent="0.25">
      <c r="A659" s="93">
        <v>45213</v>
      </c>
      <c r="B659" s="487">
        <v>6.4</v>
      </c>
      <c r="C659" s="401">
        <v>60720.6</v>
      </c>
      <c r="D659" s="401">
        <v>60738.8</v>
      </c>
      <c r="E659" s="73">
        <f t="shared" si="21"/>
        <v>-18.200000000004366</v>
      </c>
      <c r="F659" s="401">
        <v>68.099999999999994</v>
      </c>
      <c r="G659" s="401">
        <v>44.8</v>
      </c>
      <c r="H659" s="73">
        <v>1421.1999999999998</v>
      </c>
      <c r="I659" s="161">
        <f t="shared" si="20"/>
        <v>59.216666666666661</v>
      </c>
    </row>
    <row r="660" spans="1:9" outlineLevel="1" x14ac:dyDescent="0.25">
      <c r="A660" s="93">
        <v>45214</v>
      </c>
      <c r="B660" s="484">
        <v>11.6</v>
      </c>
      <c r="C660" s="401">
        <v>60316.6</v>
      </c>
      <c r="D660" s="401">
        <v>60040.6</v>
      </c>
      <c r="E660" s="73">
        <f t="shared" si="21"/>
        <v>276</v>
      </c>
      <c r="F660" s="401">
        <v>67.900000000000006</v>
      </c>
      <c r="G660" s="401">
        <v>45.7</v>
      </c>
      <c r="H660" s="73">
        <v>1361.6000000000004</v>
      </c>
      <c r="I660" s="161">
        <f t="shared" si="20"/>
        <v>56.733333333333348</v>
      </c>
    </row>
    <row r="661" spans="1:9" outlineLevel="1" x14ac:dyDescent="0.25">
      <c r="A661" s="93">
        <v>45215</v>
      </c>
      <c r="B661" s="484">
        <v>6</v>
      </c>
      <c r="C661" s="402">
        <v>60874.1</v>
      </c>
      <c r="D661" s="402">
        <v>60779.9</v>
      </c>
      <c r="E661" s="73">
        <f t="shared" si="21"/>
        <v>94.19999999999709</v>
      </c>
      <c r="F661" s="402">
        <v>67.599999999999994</v>
      </c>
      <c r="G661" s="402">
        <v>45.2</v>
      </c>
      <c r="H661" s="73">
        <v>1381.8000000000002</v>
      </c>
      <c r="I661" s="161">
        <f t="shared" si="20"/>
        <v>57.57500000000001</v>
      </c>
    </row>
    <row r="662" spans="1:9" outlineLevel="1" x14ac:dyDescent="0.25">
      <c r="A662" s="93">
        <v>45216</v>
      </c>
      <c r="B662" s="484">
        <v>3.5</v>
      </c>
      <c r="C662" s="403">
        <v>61538.8</v>
      </c>
      <c r="D662" s="403">
        <v>61844.800000000003</v>
      </c>
      <c r="E662" s="73">
        <f t="shared" si="21"/>
        <v>-306</v>
      </c>
      <c r="F662" s="403">
        <v>67.400000000000006</v>
      </c>
      <c r="G662" s="403">
        <v>44.5</v>
      </c>
      <c r="H662" s="73">
        <v>1406.5</v>
      </c>
      <c r="I662" s="161">
        <f t="shared" si="20"/>
        <v>58.604166666666664</v>
      </c>
    </row>
    <row r="663" spans="1:9" outlineLevel="1" x14ac:dyDescent="0.25">
      <c r="A663" s="93">
        <v>45217</v>
      </c>
      <c r="B663" s="484">
        <v>3.1</v>
      </c>
      <c r="C663" s="404">
        <v>60913.1</v>
      </c>
      <c r="D663" s="404">
        <v>61378.2</v>
      </c>
      <c r="E663" s="73">
        <f t="shared" si="21"/>
        <v>-465.09999999999854</v>
      </c>
      <c r="F663" s="404">
        <v>68.099999999999994</v>
      </c>
      <c r="G663" s="404">
        <v>45.1</v>
      </c>
      <c r="H663" s="73">
        <v>1390.5</v>
      </c>
      <c r="I663" s="161">
        <f t="shared" si="20"/>
        <v>57.9375</v>
      </c>
    </row>
    <row r="664" spans="1:9" outlineLevel="1" x14ac:dyDescent="0.25">
      <c r="A664" s="93">
        <v>45218</v>
      </c>
      <c r="B664" s="484">
        <v>1.5</v>
      </c>
      <c r="C664" s="405">
        <v>61459.199999999997</v>
      </c>
      <c r="D664" s="405">
        <v>62148.3</v>
      </c>
      <c r="E664" s="73">
        <f t="shared" si="21"/>
        <v>-689.10000000000582</v>
      </c>
      <c r="F664" s="405">
        <v>69.099999999999994</v>
      </c>
      <c r="G664" s="405">
        <v>44.8</v>
      </c>
      <c r="H664" s="73">
        <v>1471.4999999999995</v>
      </c>
      <c r="I664" s="161">
        <f t="shared" si="20"/>
        <v>61.312499999999979</v>
      </c>
    </row>
    <row r="665" spans="1:9" outlineLevel="1" x14ac:dyDescent="0.25">
      <c r="A665" s="93">
        <v>45219</v>
      </c>
      <c r="B665" s="484">
        <v>2.2999999999999998</v>
      </c>
      <c r="C665" s="406">
        <v>61549.7</v>
      </c>
      <c r="D665" s="406">
        <v>62179.7</v>
      </c>
      <c r="E665" s="73">
        <f t="shared" si="21"/>
        <v>-630</v>
      </c>
      <c r="F665" s="406">
        <v>68.3</v>
      </c>
      <c r="G665" s="406">
        <v>44.8</v>
      </c>
      <c r="H665" s="73">
        <v>1422.3000000000002</v>
      </c>
      <c r="I665" s="161">
        <f t="shared" si="20"/>
        <v>59.26250000000001</v>
      </c>
    </row>
    <row r="666" spans="1:9" outlineLevel="1" x14ac:dyDescent="0.25">
      <c r="A666" s="93">
        <v>45220</v>
      </c>
      <c r="B666" s="484">
        <v>0.5</v>
      </c>
      <c r="C666" s="406">
        <v>60999.9</v>
      </c>
      <c r="D666" s="406">
        <v>61856.2</v>
      </c>
      <c r="E666" s="73">
        <f t="shared" si="21"/>
        <v>-856.29999999999563</v>
      </c>
      <c r="F666" s="406">
        <v>73.7</v>
      </c>
      <c r="G666" s="406">
        <v>45.7</v>
      </c>
      <c r="H666" s="73">
        <v>1681.3999999999996</v>
      </c>
      <c r="I666" s="161">
        <f t="shared" si="20"/>
        <v>70.058333333333323</v>
      </c>
    </row>
    <row r="667" spans="1:9" outlineLevel="1" x14ac:dyDescent="0.25">
      <c r="A667" s="93">
        <v>45221</v>
      </c>
      <c r="B667" s="484">
        <v>-1.4</v>
      </c>
      <c r="C667" s="406">
        <v>60776.5</v>
      </c>
      <c r="D667" s="406">
        <v>61330</v>
      </c>
      <c r="E667" s="73">
        <f t="shared" si="21"/>
        <v>-553.5</v>
      </c>
      <c r="F667" s="406">
        <v>76.8</v>
      </c>
      <c r="G667" s="406">
        <v>47.6</v>
      </c>
      <c r="H667" s="73">
        <v>1757.2000000000003</v>
      </c>
      <c r="I667" s="161">
        <f t="shared" si="20"/>
        <v>73.216666666666683</v>
      </c>
    </row>
    <row r="668" spans="1:9" outlineLevel="1" x14ac:dyDescent="0.25">
      <c r="A668" s="93">
        <v>45222</v>
      </c>
      <c r="B668" s="484">
        <v>0.7</v>
      </c>
      <c r="C668" s="407">
        <v>61343.4</v>
      </c>
      <c r="D668" s="407">
        <v>61808.5</v>
      </c>
      <c r="E668" s="73">
        <f t="shared" si="21"/>
        <v>-465.09999999999854</v>
      </c>
      <c r="F668" s="407">
        <v>71</v>
      </c>
      <c r="G668" s="407">
        <v>45.9</v>
      </c>
      <c r="H668" s="73">
        <v>1525.5</v>
      </c>
      <c r="I668" s="161">
        <f t="shared" si="20"/>
        <v>63.5625</v>
      </c>
    </row>
    <row r="669" spans="1:9" outlineLevel="1" x14ac:dyDescent="0.25">
      <c r="A669" s="93">
        <v>45223</v>
      </c>
      <c r="B669" s="484">
        <v>-0.2</v>
      </c>
      <c r="C669" s="408">
        <v>60908.5</v>
      </c>
      <c r="D669" s="408">
        <v>61960.7</v>
      </c>
      <c r="E669" s="73">
        <f t="shared" si="21"/>
        <v>-1052.1999999999971</v>
      </c>
      <c r="F669" s="408">
        <v>74.7</v>
      </c>
      <c r="G669" s="408">
        <v>46</v>
      </c>
      <c r="H669" s="73">
        <v>1709.8999999999996</v>
      </c>
      <c r="I669" s="161">
        <f t="shared" si="20"/>
        <v>71.245833333333323</v>
      </c>
    </row>
    <row r="670" spans="1:9" outlineLevel="1" x14ac:dyDescent="0.25">
      <c r="A670" s="93">
        <v>45224</v>
      </c>
      <c r="B670" s="484">
        <v>-1.6</v>
      </c>
      <c r="C670" s="409">
        <v>60794</v>
      </c>
      <c r="D670" s="409">
        <v>61535.199999999997</v>
      </c>
      <c r="E670" s="73">
        <f t="shared" si="21"/>
        <v>-741.19999999999709</v>
      </c>
      <c r="F670" s="409">
        <v>79.2</v>
      </c>
      <c r="G670" s="409">
        <v>48.1</v>
      </c>
      <c r="H670" s="73">
        <v>1867.5999999999995</v>
      </c>
      <c r="I670" s="161">
        <f t="shared" si="20"/>
        <v>77.816666666666649</v>
      </c>
    </row>
    <row r="671" spans="1:9" outlineLevel="1" x14ac:dyDescent="0.25">
      <c r="A671" s="93">
        <v>45225</v>
      </c>
      <c r="B671" s="484">
        <v>-2.9</v>
      </c>
      <c r="C671" s="410">
        <v>61042.1</v>
      </c>
      <c r="D671" s="410">
        <v>61846.1</v>
      </c>
      <c r="E671" s="73">
        <f t="shared" si="21"/>
        <v>-804</v>
      </c>
      <c r="F671" s="410">
        <v>79.2</v>
      </c>
      <c r="G671" s="410">
        <v>48.4</v>
      </c>
      <c r="H671" s="73">
        <v>1854.2000000000003</v>
      </c>
      <c r="I671" s="161">
        <f t="shared" si="20"/>
        <v>77.25833333333334</v>
      </c>
    </row>
    <row r="672" spans="1:9" outlineLevel="1" x14ac:dyDescent="0.25">
      <c r="A672" s="93">
        <v>45226</v>
      </c>
      <c r="B672" s="483">
        <v>-2.2999999999999998</v>
      </c>
      <c r="C672" s="411">
        <v>60869.8</v>
      </c>
      <c r="D672" s="411">
        <v>61964.5</v>
      </c>
      <c r="E672" s="73">
        <f t="shared" si="21"/>
        <v>-1094.6999999999971</v>
      </c>
      <c r="F672" s="411">
        <v>78.8</v>
      </c>
      <c r="G672" s="411">
        <v>48.1</v>
      </c>
      <c r="H672" s="73">
        <v>1830.9999999999995</v>
      </c>
      <c r="I672" s="161">
        <f t="shared" si="20"/>
        <v>76.291666666666643</v>
      </c>
    </row>
    <row r="673" spans="1:9" outlineLevel="1" x14ac:dyDescent="0.25">
      <c r="A673" s="93">
        <v>45227</v>
      </c>
      <c r="B673" s="484">
        <v>-1.3</v>
      </c>
      <c r="C673" s="411">
        <v>61180.9</v>
      </c>
      <c r="D673" s="411">
        <v>62173.9</v>
      </c>
      <c r="E673" s="73">
        <f t="shared" si="21"/>
        <v>-993</v>
      </c>
      <c r="F673" s="411">
        <v>77.599999999999994</v>
      </c>
      <c r="G673" s="411">
        <v>47.5</v>
      </c>
      <c r="H673" s="73">
        <v>1801.1</v>
      </c>
      <c r="I673" s="161">
        <f t="shared" si="20"/>
        <v>75.045833333333334</v>
      </c>
    </row>
    <row r="674" spans="1:9" outlineLevel="1" x14ac:dyDescent="0.25">
      <c r="A674" s="93">
        <v>45228</v>
      </c>
      <c r="B674" s="484">
        <v>-1</v>
      </c>
      <c r="C674" s="411">
        <v>61436.2</v>
      </c>
      <c r="D674" s="411">
        <v>62334.400000000001</v>
      </c>
      <c r="E674" s="73">
        <f t="shared" si="21"/>
        <v>-898.20000000000437</v>
      </c>
      <c r="F674" s="411">
        <v>76.400000000000006</v>
      </c>
      <c r="G674" s="411">
        <v>47.2</v>
      </c>
      <c r="H674" s="73">
        <v>1760.5999999999995</v>
      </c>
      <c r="I674" s="161">
        <f t="shared" si="20"/>
        <v>73.358333333333306</v>
      </c>
    </row>
    <row r="675" spans="1:9" outlineLevel="1" x14ac:dyDescent="0.25">
      <c r="A675" s="93">
        <v>45229</v>
      </c>
      <c r="B675" s="484">
        <v>-0.7</v>
      </c>
      <c r="C675" s="412">
        <v>61063.7</v>
      </c>
      <c r="D675" s="412">
        <v>62084.5</v>
      </c>
      <c r="E675" s="73">
        <f t="shared" si="21"/>
        <v>-1020.8000000000029</v>
      </c>
      <c r="F675" s="412">
        <v>77.099999999999994</v>
      </c>
      <c r="G675" s="412">
        <v>47.3</v>
      </c>
      <c r="H675" s="73">
        <v>1779.9</v>
      </c>
      <c r="I675" s="161">
        <f t="shared" si="20"/>
        <v>74.162500000000009</v>
      </c>
    </row>
    <row r="676" spans="1:9" outlineLevel="1" x14ac:dyDescent="0.25">
      <c r="A676" s="93">
        <v>45230</v>
      </c>
      <c r="B676" s="484">
        <v>2.2999999999999998</v>
      </c>
      <c r="C676" s="413">
        <v>61779.5</v>
      </c>
      <c r="D676" s="413">
        <v>62536.7</v>
      </c>
      <c r="E676" s="73">
        <f t="shared" si="21"/>
        <v>-757.19999999999709</v>
      </c>
      <c r="F676" s="413">
        <v>69.099999999999994</v>
      </c>
      <c r="G676" s="413">
        <v>45.5</v>
      </c>
      <c r="H676" s="73">
        <v>1428.1</v>
      </c>
      <c r="I676" s="161">
        <f t="shared" si="20"/>
        <v>59.504166666666663</v>
      </c>
    </row>
    <row r="677" spans="1:9" outlineLevel="1" x14ac:dyDescent="0.25">
      <c r="A677" s="93">
        <v>45231</v>
      </c>
      <c r="B677" s="483">
        <v>9.1999999999999993</v>
      </c>
      <c r="C677" s="414">
        <v>58971.7</v>
      </c>
      <c r="D677" s="414">
        <v>59328.4</v>
      </c>
      <c r="E677" s="73">
        <f t="shared" si="21"/>
        <v>-356.70000000000437</v>
      </c>
      <c r="F677" s="414">
        <v>68.2</v>
      </c>
      <c r="G677" s="414">
        <v>44.5</v>
      </c>
      <c r="H677" s="73">
        <v>1388.4</v>
      </c>
      <c r="I677" s="161">
        <f t="shared" si="20"/>
        <v>57.85</v>
      </c>
    </row>
    <row r="678" spans="1:9" outlineLevel="1" x14ac:dyDescent="0.25">
      <c r="A678" s="93">
        <v>45232</v>
      </c>
      <c r="B678" s="483">
        <v>8.4</v>
      </c>
      <c r="C678" s="415">
        <v>59991.5</v>
      </c>
      <c r="D678" s="415">
        <v>58599</v>
      </c>
      <c r="E678" s="73">
        <f t="shared" si="21"/>
        <v>1392.5</v>
      </c>
      <c r="F678" s="415">
        <v>67.599999999999994</v>
      </c>
      <c r="G678" s="415">
        <v>44.4</v>
      </c>
      <c r="H678" s="73">
        <v>1459.1000000000004</v>
      </c>
      <c r="I678" s="161">
        <f t="shared" si="20"/>
        <v>60.795833333333348</v>
      </c>
    </row>
    <row r="679" spans="1:9" outlineLevel="1" x14ac:dyDescent="0.25">
      <c r="A679" s="93">
        <v>45233</v>
      </c>
      <c r="B679" s="484">
        <v>2.4</v>
      </c>
      <c r="C679" s="416">
        <v>61577</v>
      </c>
      <c r="D679" s="416">
        <v>62582.9</v>
      </c>
      <c r="E679" s="73">
        <f t="shared" si="21"/>
        <v>-1005.9000000000015</v>
      </c>
      <c r="F679" s="416">
        <v>69.3</v>
      </c>
      <c r="G679" s="416">
        <v>44.4</v>
      </c>
      <c r="H679" s="73">
        <v>1496.1000000000004</v>
      </c>
      <c r="I679" s="161">
        <f t="shared" si="20"/>
        <v>62.337500000000013</v>
      </c>
    </row>
    <row r="680" spans="1:9" outlineLevel="1" x14ac:dyDescent="0.25">
      <c r="A680" s="93">
        <v>45234</v>
      </c>
      <c r="B680" s="483">
        <v>1.3</v>
      </c>
      <c r="C680" s="416">
        <v>61747.8</v>
      </c>
      <c r="D680" s="416">
        <v>62848.7</v>
      </c>
      <c r="E680" s="73">
        <f t="shared" si="21"/>
        <v>-1100.8999999999942</v>
      </c>
      <c r="F680" s="416">
        <v>67.8</v>
      </c>
      <c r="G680" s="416">
        <v>44.5</v>
      </c>
      <c r="H680" s="73">
        <v>1394.6999999999998</v>
      </c>
      <c r="I680" s="161">
        <f t="shared" si="20"/>
        <v>58.11249999999999</v>
      </c>
    </row>
    <row r="681" spans="1:9" outlineLevel="1" x14ac:dyDescent="0.25">
      <c r="A681" s="93">
        <v>45235</v>
      </c>
      <c r="B681" s="484">
        <v>6.7</v>
      </c>
      <c r="C681" s="416">
        <v>61297.599999999999</v>
      </c>
      <c r="D681" s="416">
        <v>62496.3</v>
      </c>
      <c r="E681" s="73">
        <f t="shared" si="21"/>
        <v>-1198.7000000000044</v>
      </c>
      <c r="F681" s="416">
        <v>68</v>
      </c>
      <c r="G681" s="416">
        <v>44.4</v>
      </c>
      <c r="H681" s="73">
        <v>1402.4</v>
      </c>
      <c r="I681" s="161">
        <f t="shared" si="20"/>
        <v>58.433333333333337</v>
      </c>
    </row>
    <row r="682" spans="1:9" outlineLevel="1" x14ac:dyDescent="0.25">
      <c r="A682" s="93">
        <v>45236</v>
      </c>
      <c r="B682" s="484">
        <v>9.1</v>
      </c>
      <c r="C682" s="416">
        <v>61157.3</v>
      </c>
      <c r="D682" s="416">
        <v>61946.6</v>
      </c>
      <c r="E682" s="73">
        <f t="shared" si="21"/>
        <v>-789.29999999999563</v>
      </c>
      <c r="F682" s="416">
        <v>67.900000000000006</v>
      </c>
      <c r="G682" s="416">
        <v>44.7</v>
      </c>
      <c r="H682" s="73">
        <v>1387.9</v>
      </c>
      <c r="I682" s="161">
        <f t="shared" si="20"/>
        <v>57.829166666666673</v>
      </c>
    </row>
    <row r="683" spans="1:9" outlineLevel="1" x14ac:dyDescent="0.25">
      <c r="A683" s="93">
        <v>45237</v>
      </c>
      <c r="B683" s="484">
        <v>8.8000000000000007</v>
      </c>
      <c r="C683" s="417">
        <v>61065.8</v>
      </c>
      <c r="D683" s="417">
        <v>61603</v>
      </c>
      <c r="E683" s="73">
        <f t="shared" si="21"/>
        <v>-537.19999999999709</v>
      </c>
      <c r="F683" s="417">
        <v>68.2</v>
      </c>
      <c r="G683" s="417">
        <v>45.1</v>
      </c>
      <c r="H683" s="73">
        <v>1396.2999999999997</v>
      </c>
      <c r="I683" s="161">
        <f t="shared" si="20"/>
        <v>58.179166666666653</v>
      </c>
    </row>
    <row r="684" spans="1:9" outlineLevel="1" x14ac:dyDescent="0.25">
      <c r="A684" s="93">
        <v>45238</v>
      </c>
      <c r="B684" s="484">
        <v>6.7</v>
      </c>
      <c r="C684" s="418">
        <v>60887.5</v>
      </c>
      <c r="D684" s="418">
        <v>61651.3</v>
      </c>
      <c r="E684" s="73">
        <f t="shared" si="21"/>
        <v>-763.80000000000291</v>
      </c>
      <c r="F684" s="418">
        <v>67.900000000000006</v>
      </c>
      <c r="G684" s="418">
        <v>45.1</v>
      </c>
      <c r="H684" s="73">
        <v>1367.4</v>
      </c>
      <c r="I684" s="161">
        <f t="shared" si="20"/>
        <v>56.975000000000001</v>
      </c>
    </row>
    <row r="685" spans="1:9" outlineLevel="1" x14ac:dyDescent="0.25">
      <c r="A685" s="93">
        <v>45239</v>
      </c>
      <c r="B685" s="484">
        <v>4.9000000000000004</v>
      </c>
      <c r="C685" s="419">
        <v>60823</v>
      </c>
      <c r="D685" s="419">
        <v>61650.1</v>
      </c>
      <c r="E685" s="73">
        <f t="shared" si="21"/>
        <v>-827.09999999999854</v>
      </c>
      <c r="F685" s="419">
        <v>68</v>
      </c>
      <c r="G685" s="419">
        <v>45.1</v>
      </c>
      <c r="H685" s="73">
        <v>1363.6000000000004</v>
      </c>
      <c r="I685" s="161">
        <f t="shared" si="20"/>
        <v>56.816666666666684</v>
      </c>
    </row>
    <row r="686" spans="1:9" outlineLevel="1" x14ac:dyDescent="0.25">
      <c r="A686" s="93">
        <v>45240</v>
      </c>
      <c r="B686" s="489">
        <v>4.8</v>
      </c>
      <c r="C686" s="420">
        <v>61008.2</v>
      </c>
      <c r="D686" s="420">
        <v>62033.599999999999</v>
      </c>
      <c r="E686" s="73">
        <f t="shared" si="21"/>
        <v>-1025.4000000000015</v>
      </c>
      <c r="F686" s="420">
        <v>67.5</v>
      </c>
      <c r="G686" s="420">
        <v>44.5</v>
      </c>
      <c r="H686" s="73">
        <v>1366.9</v>
      </c>
      <c r="I686" s="161">
        <f t="shared" si="20"/>
        <v>56.954166666666673</v>
      </c>
    </row>
    <row r="687" spans="1:9" outlineLevel="1" x14ac:dyDescent="0.25">
      <c r="A687" s="93">
        <v>45241</v>
      </c>
      <c r="B687" s="483">
        <v>2.6</v>
      </c>
      <c r="C687" s="420">
        <v>61152.800000000003</v>
      </c>
      <c r="D687" s="420">
        <v>62259.1</v>
      </c>
      <c r="E687" s="73">
        <f t="shared" si="21"/>
        <v>-1106.2999999999956</v>
      </c>
      <c r="F687" s="420">
        <v>67.8</v>
      </c>
      <c r="G687" s="420">
        <v>44.5</v>
      </c>
      <c r="H687" s="73">
        <v>1388.2000000000003</v>
      </c>
      <c r="I687" s="161">
        <f t="shared" si="20"/>
        <v>57.841666666666676</v>
      </c>
    </row>
    <row r="688" spans="1:9" outlineLevel="1" x14ac:dyDescent="0.25">
      <c r="A688" s="93">
        <v>45242</v>
      </c>
      <c r="B688" s="488">
        <v>2.9</v>
      </c>
      <c r="C688" s="420">
        <v>61354.7</v>
      </c>
      <c r="D688" s="420">
        <v>62121.8</v>
      </c>
      <c r="E688" s="73">
        <f t="shared" si="21"/>
        <v>-767.10000000000582</v>
      </c>
      <c r="F688" s="420">
        <v>67.7</v>
      </c>
      <c r="G688" s="420">
        <v>44</v>
      </c>
      <c r="H688" s="73">
        <v>1425.7000000000003</v>
      </c>
      <c r="I688" s="161">
        <f t="shared" si="20"/>
        <v>59.404166666666676</v>
      </c>
    </row>
    <row r="689" spans="1:9" outlineLevel="1" x14ac:dyDescent="0.25">
      <c r="A689" s="93">
        <v>45243</v>
      </c>
      <c r="B689" s="487">
        <v>4.5999999999999996</v>
      </c>
      <c r="C689" s="421">
        <v>61361.3</v>
      </c>
      <c r="D689" s="421">
        <v>62330.1</v>
      </c>
      <c r="E689" s="73">
        <f t="shared" si="21"/>
        <v>-968.79999999999563</v>
      </c>
      <c r="F689" s="421">
        <v>67.7</v>
      </c>
      <c r="G689" s="421">
        <v>44.1</v>
      </c>
      <c r="H689" s="73">
        <v>1413.3000000000002</v>
      </c>
      <c r="I689" s="161">
        <f t="shared" si="20"/>
        <v>58.88750000000001</v>
      </c>
    </row>
    <row r="690" spans="1:9" outlineLevel="1" x14ac:dyDescent="0.25">
      <c r="A690" s="93">
        <v>45244</v>
      </c>
      <c r="B690" s="487">
        <v>3.1</v>
      </c>
      <c r="C690" s="422">
        <v>61320</v>
      </c>
      <c r="D690" s="422">
        <v>62296.5</v>
      </c>
      <c r="E690" s="73">
        <f t="shared" si="21"/>
        <v>-976.5</v>
      </c>
      <c r="F690" s="422">
        <v>67.7</v>
      </c>
      <c r="G690" s="422">
        <v>44</v>
      </c>
      <c r="H690" s="73">
        <v>1422.1</v>
      </c>
      <c r="I690" s="161">
        <f t="shared" si="20"/>
        <v>59.254166666666663</v>
      </c>
    </row>
    <row r="691" spans="1:9" outlineLevel="1" x14ac:dyDescent="0.25">
      <c r="A691" s="93">
        <v>45245</v>
      </c>
      <c r="B691" s="487">
        <v>0.5</v>
      </c>
      <c r="C691" s="423">
        <v>61254.400000000001</v>
      </c>
      <c r="D691" s="423">
        <v>62409.4</v>
      </c>
      <c r="E691" s="73">
        <f t="shared" si="21"/>
        <v>-1155</v>
      </c>
      <c r="F691" s="423">
        <v>71.3</v>
      </c>
      <c r="G691" s="423">
        <v>44.9</v>
      </c>
      <c r="H691" s="73">
        <v>1572.6</v>
      </c>
      <c r="I691" s="161">
        <f t="shared" si="20"/>
        <v>65.524999999999991</v>
      </c>
    </row>
    <row r="692" spans="1:9" outlineLevel="1" x14ac:dyDescent="0.25">
      <c r="A692" s="93">
        <v>45246</v>
      </c>
      <c r="B692" s="484">
        <v>-0.5</v>
      </c>
      <c r="C692" s="424">
        <v>60523</v>
      </c>
      <c r="D692" s="424">
        <v>61973</v>
      </c>
      <c r="E692" s="73">
        <f t="shared" si="21"/>
        <v>-1450</v>
      </c>
      <c r="F692" s="424">
        <v>76.400000000000006</v>
      </c>
      <c r="G692" s="424">
        <v>46.5</v>
      </c>
      <c r="H692" s="73">
        <v>1755.8999999999996</v>
      </c>
      <c r="I692" s="161">
        <f t="shared" si="20"/>
        <v>73.16249999999998</v>
      </c>
    </row>
    <row r="693" spans="1:9" outlineLevel="1" x14ac:dyDescent="0.25">
      <c r="A693" s="93">
        <v>45247</v>
      </c>
      <c r="B693" s="484">
        <v>-4.0999999999999996</v>
      </c>
      <c r="C693" s="425">
        <v>60176</v>
      </c>
      <c r="D693" s="425">
        <v>61586</v>
      </c>
      <c r="E693" s="73">
        <f t="shared" si="21"/>
        <v>-1410</v>
      </c>
      <c r="F693" s="425">
        <v>83</v>
      </c>
      <c r="G693" s="425">
        <v>48.8</v>
      </c>
      <c r="H693" s="73">
        <v>2004.3000000000002</v>
      </c>
      <c r="I693" s="161">
        <f t="shared" ref="I693:I737" si="22">H693/24</f>
        <v>83.512500000000003</v>
      </c>
    </row>
    <row r="694" spans="1:9" outlineLevel="1" x14ac:dyDescent="0.25">
      <c r="A694" s="93">
        <v>45248</v>
      </c>
      <c r="B694" s="484">
        <v>-6.9</v>
      </c>
      <c r="C694" s="425">
        <v>59939.6</v>
      </c>
      <c r="D694" s="425">
        <v>61419</v>
      </c>
      <c r="E694" s="73">
        <f t="shared" ref="E694:E737" si="23">C694-D694</f>
        <v>-1479.4000000000015</v>
      </c>
      <c r="F694" s="425">
        <v>88.5</v>
      </c>
      <c r="G694" s="425">
        <v>50.6</v>
      </c>
      <c r="H694" s="73">
        <v>2205.3000000000002</v>
      </c>
      <c r="I694" s="161">
        <f t="shared" si="22"/>
        <v>91.887500000000003</v>
      </c>
    </row>
    <row r="695" spans="1:9" outlineLevel="1" x14ac:dyDescent="0.25">
      <c r="A695" s="93">
        <v>45249</v>
      </c>
      <c r="B695" s="484">
        <v>-7.6</v>
      </c>
      <c r="C695" s="425">
        <v>59644.4</v>
      </c>
      <c r="D695" s="425">
        <v>60780.7</v>
      </c>
      <c r="E695" s="73">
        <f t="shared" si="23"/>
        <v>-1136.2999999999956</v>
      </c>
      <c r="F695" s="425">
        <v>91.5</v>
      </c>
      <c r="G695" s="425">
        <v>52.4</v>
      </c>
      <c r="H695" s="73">
        <v>2285.3000000000002</v>
      </c>
      <c r="I695" s="161">
        <f t="shared" si="22"/>
        <v>95.220833333333346</v>
      </c>
    </row>
    <row r="696" spans="1:9" outlineLevel="1" x14ac:dyDescent="0.25">
      <c r="A696" s="93">
        <v>45250</v>
      </c>
      <c r="B696" s="484">
        <v>-7.8</v>
      </c>
      <c r="C696" s="426">
        <v>59286.9</v>
      </c>
      <c r="D696" s="426">
        <v>60759.199999999997</v>
      </c>
      <c r="E696" s="73">
        <f t="shared" si="23"/>
        <v>-1472.2999999999956</v>
      </c>
      <c r="F696" s="426">
        <v>92.6</v>
      </c>
      <c r="G696" s="426">
        <v>52.6</v>
      </c>
      <c r="H696" s="73">
        <v>2305.6999999999998</v>
      </c>
      <c r="I696" s="161">
        <f t="shared" si="22"/>
        <v>96.070833333333326</v>
      </c>
    </row>
    <row r="697" spans="1:9" outlineLevel="1" x14ac:dyDescent="0.25">
      <c r="A697" s="93">
        <v>45251</v>
      </c>
      <c r="B697" s="484">
        <v>-8.6</v>
      </c>
      <c r="C697" s="427">
        <v>59185.599999999999</v>
      </c>
      <c r="D697" s="427">
        <v>60611.9</v>
      </c>
      <c r="E697" s="73">
        <f t="shared" si="23"/>
        <v>-1426.3000000000029</v>
      </c>
      <c r="F697" s="427">
        <v>93.9</v>
      </c>
      <c r="G697" s="427">
        <v>52.8</v>
      </c>
      <c r="H697" s="73">
        <v>2367.3999999999996</v>
      </c>
      <c r="I697" s="161">
        <f t="shared" si="22"/>
        <v>98.641666666666652</v>
      </c>
    </row>
    <row r="698" spans="1:9" outlineLevel="1" x14ac:dyDescent="0.25">
      <c r="A698" s="93">
        <v>45252</v>
      </c>
      <c r="B698" s="484">
        <v>-9.1999999999999993</v>
      </c>
      <c r="C698" s="428">
        <v>58857.599999999999</v>
      </c>
      <c r="D698" s="428">
        <v>60297.3</v>
      </c>
      <c r="E698" s="73">
        <f t="shared" si="23"/>
        <v>-1439.7000000000044</v>
      </c>
      <c r="F698" s="428">
        <v>97.9</v>
      </c>
      <c r="G698" s="428">
        <v>53.5</v>
      </c>
      <c r="H698" s="73">
        <v>2548</v>
      </c>
      <c r="I698" s="161">
        <f t="shared" si="22"/>
        <v>106.16666666666667</v>
      </c>
    </row>
    <row r="699" spans="1:9" outlineLevel="1" x14ac:dyDescent="0.25">
      <c r="A699" s="93">
        <v>45253</v>
      </c>
      <c r="B699" s="484">
        <v>-9.8000000000000007</v>
      </c>
      <c r="C699" s="429">
        <v>58665.599999999999</v>
      </c>
      <c r="D699" s="429">
        <v>59772.7</v>
      </c>
      <c r="E699" s="73">
        <f t="shared" si="23"/>
        <v>-1107.0999999999985</v>
      </c>
      <c r="F699" s="429">
        <v>98.8</v>
      </c>
      <c r="G699" s="429">
        <v>54.2</v>
      </c>
      <c r="H699" s="73">
        <v>2572.1</v>
      </c>
      <c r="I699" s="161">
        <f t="shared" si="22"/>
        <v>107.17083333333333</v>
      </c>
    </row>
    <row r="700" spans="1:9" outlineLevel="1" x14ac:dyDescent="0.25">
      <c r="A700" s="93">
        <v>45254</v>
      </c>
      <c r="B700" s="484">
        <v>-10.199999999999999</v>
      </c>
      <c r="C700" s="430">
        <v>58397.8</v>
      </c>
      <c r="D700" s="430">
        <v>59735.6</v>
      </c>
      <c r="E700" s="73">
        <f t="shared" si="23"/>
        <v>-1337.7999999999956</v>
      </c>
      <c r="F700" s="430">
        <v>99.1</v>
      </c>
      <c r="G700" s="430">
        <v>54.5</v>
      </c>
      <c r="H700" s="73">
        <v>2547.8000000000002</v>
      </c>
      <c r="I700" s="161">
        <f t="shared" si="22"/>
        <v>106.15833333333335</v>
      </c>
    </row>
    <row r="701" spans="1:9" outlineLevel="1" x14ac:dyDescent="0.25">
      <c r="A701" s="93">
        <v>45255</v>
      </c>
      <c r="B701" s="484">
        <v>-9</v>
      </c>
      <c r="C701" s="430">
        <v>58285.599999999999</v>
      </c>
      <c r="D701" s="430">
        <v>59716.3</v>
      </c>
      <c r="E701" s="73">
        <f t="shared" si="23"/>
        <v>-1430.7000000000044</v>
      </c>
      <c r="F701" s="430">
        <v>98.5</v>
      </c>
      <c r="G701" s="430">
        <v>54.6</v>
      </c>
      <c r="H701" s="73">
        <v>2492.6999999999998</v>
      </c>
      <c r="I701" s="161">
        <f t="shared" si="22"/>
        <v>103.8625</v>
      </c>
    </row>
    <row r="702" spans="1:9" outlineLevel="1" x14ac:dyDescent="0.25">
      <c r="A702" s="93">
        <v>45256</v>
      </c>
      <c r="B702" s="484">
        <v>-9.9</v>
      </c>
      <c r="C702" s="430">
        <v>58512</v>
      </c>
      <c r="D702" s="430">
        <v>59667.6</v>
      </c>
      <c r="E702" s="73">
        <f t="shared" si="23"/>
        <v>-1155.5999999999985</v>
      </c>
      <c r="F702" s="430">
        <v>97.3</v>
      </c>
      <c r="G702" s="430">
        <v>54</v>
      </c>
      <c r="H702" s="73">
        <v>2482.8999999999996</v>
      </c>
      <c r="I702" s="161">
        <f t="shared" si="22"/>
        <v>103.45416666666665</v>
      </c>
    </row>
    <row r="703" spans="1:9" outlineLevel="1" x14ac:dyDescent="0.25">
      <c r="A703" s="93">
        <v>45257</v>
      </c>
      <c r="B703" s="483">
        <v>-0.3</v>
      </c>
      <c r="C703" s="431">
        <v>59016.2</v>
      </c>
      <c r="D703" s="431">
        <v>60103.3</v>
      </c>
      <c r="E703" s="73">
        <f t="shared" si="23"/>
        <v>-1087.1000000000058</v>
      </c>
      <c r="F703" s="431">
        <v>81.5</v>
      </c>
      <c r="G703" s="431">
        <v>50.4</v>
      </c>
      <c r="H703" s="73">
        <v>1782.5999999999995</v>
      </c>
      <c r="I703" s="161">
        <f t="shared" si="22"/>
        <v>74.274999999999977</v>
      </c>
    </row>
    <row r="704" spans="1:9" outlineLevel="1" x14ac:dyDescent="0.25">
      <c r="A704" s="93">
        <v>45258</v>
      </c>
      <c r="B704" s="484">
        <v>-2.2000000000000002</v>
      </c>
      <c r="C704" s="432">
        <v>59629.3</v>
      </c>
      <c r="D704" s="432">
        <v>61133.4</v>
      </c>
      <c r="E704" s="73">
        <f t="shared" si="23"/>
        <v>-1504.0999999999985</v>
      </c>
      <c r="F704" s="432">
        <v>81</v>
      </c>
      <c r="G704" s="432">
        <v>47.2</v>
      </c>
      <c r="H704" s="73">
        <v>1952.3000000000002</v>
      </c>
      <c r="I704" s="161">
        <f t="shared" si="22"/>
        <v>81.345833333333346</v>
      </c>
    </row>
    <row r="705" spans="1:9" outlineLevel="1" x14ac:dyDescent="0.25">
      <c r="A705" s="93">
        <v>45259</v>
      </c>
      <c r="B705" s="484">
        <v>-7.1</v>
      </c>
      <c r="C705" s="433">
        <v>54743.1</v>
      </c>
      <c r="D705" s="433">
        <v>55247.1</v>
      </c>
      <c r="E705" s="73">
        <f t="shared" si="23"/>
        <v>-504</v>
      </c>
      <c r="F705" s="433">
        <v>92.6</v>
      </c>
      <c r="G705" s="433">
        <v>50.4</v>
      </c>
      <c r="H705" s="73">
        <v>2290.1999999999998</v>
      </c>
      <c r="I705" s="161">
        <f t="shared" si="22"/>
        <v>95.424999999999997</v>
      </c>
    </row>
    <row r="706" spans="1:9" outlineLevel="1" x14ac:dyDescent="0.25">
      <c r="A706" s="93">
        <v>45260</v>
      </c>
      <c r="B706" s="484">
        <v>-3.6</v>
      </c>
      <c r="C706" s="434">
        <v>58501.9</v>
      </c>
      <c r="D706" s="434">
        <v>59763.5</v>
      </c>
      <c r="E706" s="73">
        <f t="shared" si="23"/>
        <v>-1261.5999999999985</v>
      </c>
      <c r="F706" s="434">
        <v>86.5</v>
      </c>
      <c r="G706" s="434">
        <v>50</v>
      </c>
      <c r="H706" s="73">
        <v>2078.8999999999996</v>
      </c>
      <c r="I706" s="161">
        <f t="shared" si="22"/>
        <v>86.620833333333323</v>
      </c>
    </row>
    <row r="707" spans="1:9" outlineLevel="1" x14ac:dyDescent="0.25">
      <c r="A707" s="93">
        <v>45261</v>
      </c>
      <c r="B707" s="483">
        <v>-5.0999999999999996</v>
      </c>
      <c r="C707" s="435">
        <v>58524.2</v>
      </c>
      <c r="D707" s="435">
        <v>59984.6</v>
      </c>
      <c r="E707" s="73">
        <f t="shared" si="23"/>
        <v>-1460.4000000000015</v>
      </c>
      <c r="F707" s="435">
        <v>89.7</v>
      </c>
      <c r="G707" s="435">
        <v>50.4</v>
      </c>
      <c r="H707" s="73">
        <v>2233.3000000000002</v>
      </c>
      <c r="I707" s="161">
        <f t="shared" si="22"/>
        <v>93.054166666666674</v>
      </c>
    </row>
    <row r="708" spans="1:9" outlineLevel="1" x14ac:dyDescent="0.25">
      <c r="A708" s="93">
        <v>45262</v>
      </c>
      <c r="B708" s="483">
        <v>-7.2</v>
      </c>
      <c r="C708" s="435">
        <v>58224.5</v>
      </c>
      <c r="D708" s="435">
        <v>59737.3</v>
      </c>
      <c r="E708" s="73">
        <f t="shared" si="23"/>
        <v>-1512.8000000000029</v>
      </c>
      <c r="F708" s="435">
        <v>92.5</v>
      </c>
      <c r="G708" s="435">
        <v>52</v>
      </c>
      <c r="H708" s="73">
        <v>2294.1</v>
      </c>
      <c r="I708" s="161">
        <f t="shared" si="22"/>
        <v>95.587499999999991</v>
      </c>
    </row>
    <row r="709" spans="1:9" outlineLevel="1" x14ac:dyDescent="0.25">
      <c r="A709" s="93">
        <v>45263</v>
      </c>
      <c r="B709" s="484">
        <v>-7.2</v>
      </c>
      <c r="C709" s="435">
        <v>57957.2</v>
      </c>
      <c r="D709" s="435">
        <v>59318.1</v>
      </c>
      <c r="E709" s="73">
        <f t="shared" si="23"/>
        <v>-1360.9000000000015</v>
      </c>
      <c r="F709" s="435">
        <v>93.7</v>
      </c>
      <c r="G709" s="435">
        <v>52.3</v>
      </c>
      <c r="H709" s="73">
        <v>2341.1</v>
      </c>
      <c r="I709" s="161">
        <f t="shared" si="22"/>
        <v>97.545833333333334</v>
      </c>
    </row>
    <row r="710" spans="1:9" outlineLevel="1" x14ac:dyDescent="0.25">
      <c r="A710" s="93">
        <v>45264</v>
      </c>
      <c r="B710" s="483">
        <v>-8.3000000000000007</v>
      </c>
      <c r="C710" s="436">
        <v>57739.8</v>
      </c>
      <c r="D710" s="436">
        <v>59132.4</v>
      </c>
      <c r="E710" s="73">
        <f t="shared" si="23"/>
        <v>-1392.5999999999985</v>
      </c>
      <c r="F710" s="436">
        <v>97.3</v>
      </c>
      <c r="G710" s="436">
        <v>53.1</v>
      </c>
      <c r="H710" s="73">
        <v>2493.3000000000002</v>
      </c>
      <c r="I710" s="161">
        <f t="shared" si="22"/>
        <v>103.8875</v>
      </c>
    </row>
    <row r="711" spans="1:9" outlineLevel="1" x14ac:dyDescent="0.25">
      <c r="A711" s="93">
        <v>45265</v>
      </c>
      <c r="B711" s="484">
        <v>-10.8</v>
      </c>
      <c r="C711" s="437">
        <v>57678.7</v>
      </c>
      <c r="D711" s="437">
        <v>58610.1</v>
      </c>
      <c r="E711" s="73">
        <f t="shared" si="23"/>
        <v>-931.40000000000146</v>
      </c>
      <c r="F711" s="437">
        <v>105.3</v>
      </c>
      <c r="G711" s="437">
        <v>55.5</v>
      </c>
      <c r="H711" s="73">
        <v>2839.4</v>
      </c>
      <c r="I711" s="161">
        <f t="shared" si="22"/>
        <v>118.30833333333334</v>
      </c>
    </row>
    <row r="712" spans="1:9" outlineLevel="1" x14ac:dyDescent="0.25">
      <c r="A712" s="93">
        <v>45266</v>
      </c>
      <c r="B712" s="484">
        <v>-13.2</v>
      </c>
      <c r="C712" s="438">
        <v>57884.3</v>
      </c>
      <c r="D712" s="438">
        <v>58050.3</v>
      </c>
      <c r="E712" s="73">
        <f t="shared" si="23"/>
        <v>-166</v>
      </c>
      <c r="F712" s="438">
        <v>109.7</v>
      </c>
      <c r="G712" s="438">
        <v>57.8</v>
      </c>
      <c r="H712" s="73">
        <v>3009.0000000000005</v>
      </c>
      <c r="I712" s="161">
        <f t="shared" si="22"/>
        <v>125.37500000000001</v>
      </c>
    </row>
    <row r="713" spans="1:9" outlineLevel="1" x14ac:dyDescent="0.25">
      <c r="A713" s="93">
        <v>45267</v>
      </c>
      <c r="B713" s="484">
        <v>-13.3</v>
      </c>
      <c r="C713" s="439">
        <v>58100.6</v>
      </c>
      <c r="D713" s="439">
        <v>58191.6</v>
      </c>
      <c r="E713" s="73">
        <f t="shared" si="23"/>
        <v>-91</v>
      </c>
      <c r="F713" s="439">
        <v>110.2</v>
      </c>
      <c r="G713" s="439">
        <v>57.9</v>
      </c>
      <c r="H713" s="73">
        <v>3053.8999999999996</v>
      </c>
      <c r="I713" s="161">
        <f t="shared" si="22"/>
        <v>127.24583333333332</v>
      </c>
    </row>
    <row r="714" spans="1:9" outlineLevel="1" x14ac:dyDescent="0.25">
      <c r="A714" s="93">
        <v>45268</v>
      </c>
      <c r="B714" s="484">
        <v>-17.5</v>
      </c>
      <c r="C714" s="440">
        <v>58599.7</v>
      </c>
      <c r="D714" s="440">
        <v>59063.6</v>
      </c>
      <c r="E714" s="73">
        <f t="shared" si="23"/>
        <v>-463.90000000000146</v>
      </c>
      <c r="F714" s="440">
        <v>109.5</v>
      </c>
      <c r="G714" s="440">
        <v>57.3</v>
      </c>
      <c r="H714" s="73">
        <v>3049.7000000000003</v>
      </c>
      <c r="I714" s="161">
        <f t="shared" si="22"/>
        <v>127.07083333333334</v>
      </c>
    </row>
    <row r="715" spans="1:9" outlineLevel="1" x14ac:dyDescent="0.25">
      <c r="A715" s="93">
        <v>45269</v>
      </c>
      <c r="B715" s="484">
        <v>-19.600000000000001</v>
      </c>
      <c r="C715" s="440">
        <v>58685.7</v>
      </c>
      <c r="D715" s="440">
        <v>60007.4</v>
      </c>
      <c r="E715" s="73">
        <f t="shared" si="23"/>
        <v>-1321.7000000000044</v>
      </c>
      <c r="F715" s="440">
        <v>110.9</v>
      </c>
      <c r="G715" s="440">
        <v>57.4</v>
      </c>
      <c r="H715" s="73">
        <v>3076.7</v>
      </c>
      <c r="I715" s="161">
        <f t="shared" si="22"/>
        <v>128.19583333333333</v>
      </c>
    </row>
    <row r="716" spans="1:9" outlineLevel="1" x14ac:dyDescent="0.25">
      <c r="A716" s="93">
        <v>45270</v>
      </c>
      <c r="B716" s="489">
        <v>-17.600000000000001</v>
      </c>
      <c r="C716" s="440">
        <v>58683.3</v>
      </c>
      <c r="D716" s="440">
        <v>59624</v>
      </c>
      <c r="E716" s="73">
        <f t="shared" si="23"/>
        <v>-940.69999999999709</v>
      </c>
      <c r="F716" s="440">
        <v>110</v>
      </c>
      <c r="G716" s="440">
        <v>57</v>
      </c>
      <c r="H716" s="73">
        <v>3077.5999999999995</v>
      </c>
      <c r="I716" s="161">
        <f t="shared" si="22"/>
        <v>128.23333333333332</v>
      </c>
    </row>
    <row r="717" spans="1:9" outlineLevel="1" x14ac:dyDescent="0.25">
      <c r="A717" s="93">
        <v>45271</v>
      </c>
      <c r="B717" s="483">
        <v>-11.6</v>
      </c>
      <c r="C717" s="441">
        <v>57698.6</v>
      </c>
      <c r="D717" s="441">
        <v>58854.1</v>
      </c>
      <c r="E717" s="73">
        <f t="shared" si="23"/>
        <v>-1155.5</v>
      </c>
      <c r="F717" s="441">
        <v>106.4</v>
      </c>
      <c r="G717" s="441">
        <v>56.2</v>
      </c>
      <c r="H717" s="73">
        <v>2846.8</v>
      </c>
      <c r="I717" s="161">
        <f t="shared" si="22"/>
        <v>118.61666666666667</v>
      </c>
    </row>
    <row r="718" spans="1:9" outlineLevel="1" x14ac:dyDescent="0.25">
      <c r="A718" s="93">
        <v>45272</v>
      </c>
      <c r="B718" s="488">
        <v>-9.1999999999999993</v>
      </c>
      <c r="C718" s="442">
        <v>58061.1</v>
      </c>
      <c r="D718" s="442">
        <v>59298.400000000001</v>
      </c>
      <c r="E718" s="73">
        <f t="shared" si="23"/>
        <v>-1237.3000000000029</v>
      </c>
      <c r="F718" s="442">
        <v>99.4</v>
      </c>
      <c r="G718" s="442">
        <v>53.9</v>
      </c>
      <c r="H718" s="73">
        <v>2592.6</v>
      </c>
      <c r="I718" s="161">
        <f t="shared" si="22"/>
        <v>108.02499999999999</v>
      </c>
    </row>
    <row r="719" spans="1:9" outlineLevel="1" x14ac:dyDescent="0.25">
      <c r="A719" s="93">
        <v>45273</v>
      </c>
      <c r="B719" s="487">
        <v>-13</v>
      </c>
      <c r="C719" s="443">
        <v>58285.1</v>
      </c>
      <c r="D719" s="443">
        <v>59748.3</v>
      </c>
      <c r="E719" s="73">
        <f t="shared" si="23"/>
        <v>-1463.2000000000044</v>
      </c>
      <c r="F719" s="443">
        <v>104</v>
      </c>
      <c r="G719" s="443">
        <v>54</v>
      </c>
      <c r="H719" s="73">
        <v>2851</v>
      </c>
      <c r="I719" s="161">
        <f t="shared" si="22"/>
        <v>118.79166666666667</v>
      </c>
    </row>
    <row r="720" spans="1:9" outlineLevel="1" x14ac:dyDescent="0.25">
      <c r="A720" s="93">
        <v>45274</v>
      </c>
      <c r="B720" s="487">
        <v>-12.5</v>
      </c>
      <c r="C720" s="444">
        <v>58061.4</v>
      </c>
      <c r="D720" s="444">
        <v>59444</v>
      </c>
      <c r="E720" s="73">
        <f t="shared" si="23"/>
        <v>-1382.5999999999985</v>
      </c>
      <c r="F720" s="444">
        <v>104.7</v>
      </c>
      <c r="G720" s="444">
        <v>55.5</v>
      </c>
      <c r="H720" s="73">
        <v>2794.2000000000003</v>
      </c>
      <c r="I720" s="161">
        <f t="shared" si="22"/>
        <v>116.42500000000001</v>
      </c>
    </row>
    <row r="721" spans="1:9" outlineLevel="1" x14ac:dyDescent="0.25">
      <c r="A721" s="93">
        <v>45275</v>
      </c>
      <c r="B721" s="487">
        <v>-9.1999999999999993</v>
      </c>
      <c r="C721" s="445">
        <v>58497.4</v>
      </c>
      <c r="D721" s="445">
        <v>59659.6</v>
      </c>
      <c r="E721" s="73">
        <f t="shared" si="23"/>
        <v>-1162.1999999999971</v>
      </c>
      <c r="F721" s="445">
        <v>97.9</v>
      </c>
      <c r="G721" s="445">
        <v>53.8</v>
      </c>
      <c r="H721" s="73">
        <v>2529.3000000000002</v>
      </c>
      <c r="I721" s="161">
        <f t="shared" si="22"/>
        <v>105.3875</v>
      </c>
    </row>
    <row r="722" spans="1:9" outlineLevel="1" x14ac:dyDescent="0.25">
      <c r="A722" s="93">
        <v>45276</v>
      </c>
      <c r="B722" s="484">
        <v>-10.199999999999999</v>
      </c>
      <c r="C722" s="445">
        <v>58292</v>
      </c>
      <c r="D722" s="445">
        <v>59504.2</v>
      </c>
      <c r="E722" s="73">
        <f t="shared" si="23"/>
        <v>-1212.1999999999971</v>
      </c>
      <c r="F722" s="445">
        <v>96.9</v>
      </c>
      <c r="G722" s="445">
        <v>52.8</v>
      </c>
      <c r="H722" s="73">
        <v>2516.5000000000005</v>
      </c>
      <c r="I722" s="161">
        <f t="shared" si="22"/>
        <v>104.85416666666669</v>
      </c>
    </row>
    <row r="723" spans="1:9" outlineLevel="1" x14ac:dyDescent="0.25">
      <c r="A723" s="93">
        <v>45277</v>
      </c>
      <c r="B723" s="484">
        <v>-4.5999999999999996</v>
      </c>
      <c r="C723" s="445">
        <v>58823.5</v>
      </c>
      <c r="D723" s="445">
        <v>59392.5</v>
      </c>
      <c r="E723" s="73">
        <f t="shared" si="23"/>
        <v>-569</v>
      </c>
      <c r="F723" s="445">
        <v>88</v>
      </c>
      <c r="G723" s="445">
        <v>51.6</v>
      </c>
      <c r="H723" s="73">
        <v>2121.2000000000003</v>
      </c>
      <c r="I723" s="161">
        <f t="shared" si="22"/>
        <v>88.38333333333334</v>
      </c>
    </row>
    <row r="724" spans="1:9" outlineLevel="1" x14ac:dyDescent="0.25">
      <c r="A724" s="93">
        <v>45278</v>
      </c>
      <c r="B724" s="484">
        <v>-0.4</v>
      </c>
      <c r="C724" s="446">
        <v>60071.4</v>
      </c>
      <c r="D724" s="446">
        <v>61165</v>
      </c>
      <c r="E724" s="73">
        <f t="shared" si="23"/>
        <v>-1093.5999999999985</v>
      </c>
      <c r="F724" s="446">
        <v>76.099999999999994</v>
      </c>
      <c r="G724" s="446">
        <v>46.7</v>
      </c>
      <c r="H724" s="73">
        <v>1721.4000000000005</v>
      </c>
      <c r="I724" s="161">
        <f t="shared" si="22"/>
        <v>71.725000000000023</v>
      </c>
    </row>
    <row r="725" spans="1:9" outlineLevel="1" x14ac:dyDescent="0.25">
      <c r="A725" s="93">
        <v>45279</v>
      </c>
      <c r="B725" s="484">
        <v>0.3</v>
      </c>
      <c r="C725" s="447">
        <v>61515.1</v>
      </c>
      <c r="D725" s="447">
        <v>62620.2</v>
      </c>
      <c r="E725" s="73">
        <f t="shared" si="23"/>
        <v>-1105.0999999999985</v>
      </c>
      <c r="F725" s="447">
        <v>70.2</v>
      </c>
      <c r="G725" s="447">
        <v>44.9</v>
      </c>
      <c r="H725" s="73">
        <v>1516.0999999999995</v>
      </c>
      <c r="I725" s="161">
        <f t="shared" si="22"/>
        <v>63.170833333333313</v>
      </c>
    </row>
    <row r="726" spans="1:9" outlineLevel="1" x14ac:dyDescent="0.25">
      <c r="A726" s="93">
        <v>45280</v>
      </c>
      <c r="B726" s="484">
        <v>1.9</v>
      </c>
      <c r="C726" s="448">
        <v>61961.599999999999</v>
      </c>
      <c r="D726" s="448">
        <v>63235.7</v>
      </c>
      <c r="E726" s="73">
        <f t="shared" si="23"/>
        <v>-1274.0999999999985</v>
      </c>
      <c r="F726" s="448">
        <v>68.400000000000006</v>
      </c>
      <c r="G726" s="448">
        <v>44</v>
      </c>
      <c r="H726" s="73">
        <v>1469.6</v>
      </c>
      <c r="I726" s="161">
        <f t="shared" si="22"/>
        <v>61.233333333333327</v>
      </c>
    </row>
    <row r="727" spans="1:9" outlineLevel="1" x14ac:dyDescent="0.25">
      <c r="A727" s="93">
        <v>45281</v>
      </c>
      <c r="B727" s="484">
        <v>0.2</v>
      </c>
      <c r="C727" s="449">
        <v>58694</v>
      </c>
      <c r="D727" s="449">
        <v>59904.800000000003</v>
      </c>
      <c r="E727" s="73">
        <f t="shared" si="23"/>
        <v>-1210.8000000000029</v>
      </c>
      <c r="F727" s="449">
        <v>72.599999999999994</v>
      </c>
      <c r="G727" s="449">
        <v>44.9</v>
      </c>
      <c r="H727" s="73">
        <v>1578.8000000000002</v>
      </c>
      <c r="I727" s="161">
        <f t="shared" si="22"/>
        <v>65.783333333333346</v>
      </c>
    </row>
    <row r="728" spans="1:9" outlineLevel="1" x14ac:dyDescent="0.25">
      <c r="A728" s="93">
        <v>45282</v>
      </c>
      <c r="B728" s="484">
        <v>0.3</v>
      </c>
      <c r="C728" s="450">
        <v>61730.1</v>
      </c>
      <c r="D728" s="450">
        <v>63026.3</v>
      </c>
      <c r="E728" s="73">
        <f t="shared" si="23"/>
        <v>-1296.2000000000044</v>
      </c>
      <c r="F728" s="450">
        <v>72.5</v>
      </c>
      <c r="G728" s="450">
        <v>45.3</v>
      </c>
      <c r="H728" s="73">
        <v>1632.3999999999996</v>
      </c>
      <c r="I728" s="161">
        <f t="shared" si="22"/>
        <v>68.016666666666652</v>
      </c>
    </row>
    <row r="729" spans="1:9" outlineLevel="1" x14ac:dyDescent="0.25">
      <c r="A729" s="93">
        <v>45283</v>
      </c>
      <c r="B729" s="484">
        <v>1.4</v>
      </c>
      <c r="C729" s="450">
        <v>62886.1</v>
      </c>
      <c r="D729" s="450">
        <v>64056.4</v>
      </c>
      <c r="E729" s="73">
        <f t="shared" si="23"/>
        <v>-1170.3000000000029</v>
      </c>
      <c r="F729" s="450">
        <v>69.8</v>
      </c>
      <c r="G729" s="450">
        <v>45</v>
      </c>
      <c r="H729" s="73">
        <v>1520</v>
      </c>
      <c r="I729" s="161">
        <f t="shared" si="22"/>
        <v>63.333333333333336</v>
      </c>
    </row>
    <row r="730" spans="1:9" outlineLevel="1" x14ac:dyDescent="0.25">
      <c r="A730" s="93">
        <v>45284</v>
      </c>
      <c r="B730" s="484">
        <v>-0.6</v>
      </c>
      <c r="C730" s="450">
        <v>62342.400000000001</v>
      </c>
      <c r="D730" s="450">
        <v>63472</v>
      </c>
      <c r="E730" s="73">
        <f t="shared" si="23"/>
        <v>-1129.5999999999985</v>
      </c>
      <c r="F730" s="450">
        <v>75</v>
      </c>
      <c r="G730" s="450">
        <v>45.4</v>
      </c>
      <c r="H730" s="73">
        <v>1801.9999999999995</v>
      </c>
      <c r="I730" s="161">
        <f t="shared" si="22"/>
        <v>75.083333333333314</v>
      </c>
    </row>
    <row r="731" spans="1:9" outlineLevel="1" x14ac:dyDescent="0.25">
      <c r="A731" s="93">
        <v>45285</v>
      </c>
      <c r="B731" s="484">
        <v>-2.9</v>
      </c>
      <c r="C731" s="451">
        <v>60308.5</v>
      </c>
      <c r="D731" s="451">
        <v>61599.3</v>
      </c>
      <c r="E731" s="73">
        <f t="shared" si="23"/>
        <v>-1290.8000000000029</v>
      </c>
      <c r="F731" s="451">
        <v>83.5</v>
      </c>
      <c r="G731" s="451">
        <v>48.8</v>
      </c>
      <c r="H731" s="73">
        <v>2038.9</v>
      </c>
      <c r="I731" s="161">
        <f t="shared" si="22"/>
        <v>84.954166666666666</v>
      </c>
    </row>
    <row r="732" spans="1:9" outlineLevel="1" x14ac:dyDescent="0.25">
      <c r="A732" s="93">
        <v>45286</v>
      </c>
      <c r="B732" s="484">
        <v>-3</v>
      </c>
      <c r="C732" s="452">
        <v>59814.2</v>
      </c>
      <c r="D732" s="452">
        <v>60975.6</v>
      </c>
      <c r="E732" s="73">
        <f t="shared" si="23"/>
        <v>-1161.4000000000015</v>
      </c>
      <c r="F732" s="452">
        <v>84.9</v>
      </c>
      <c r="G732" s="452">
        <v>49.9</v>
      </c>
      <c r="H732" s="73">
        <v>2046.6999999999998</v>
      </c>
      <c r="I732" s="161">
        <f t="shared" si="22"/>
        <v>85.279166666666654</v>
      </c>
    </row>
    <row r="733" spans="1:9" outlineLevel="1" x14ac:dyDescent="0.25">
      <c r="A733" s="93">
        <v>45287</v>
      </c>
      <c r="B733" s="483">
        <v>-3.9</v>
      </c>
      <c r="C733" s="453">
        <v>57545.2</v>
      </c>
      <c r="D733" s="453">
        <v>58896.1</v>
      </c>
      <c r="E733" s="73">
        <f t="shared" si="23"/>
        <v>-1350.9000000000015</v>
      </c>
      <c r="F733" s="453">
        <v>86</v>
      </c>
      <c r="G733" s="453">
        <v>49.8</v>
      </c>
      <c r="H733" s="73">
        <v>2027.8999999999996</v>
      </c>
      <c r="I733" s="161">
        <f t="shared" si="22"/>
        <v>84.495833333333323</v>
      </c>
    </row>
    <row r="734" spans="1:9" outlineLevel="1" x14ac:dyDescent="0.25">
      <c r="A734" s="93">
        <v>45288</v>
      </c>
      <c r="B734" s="484">
        <v>-5.6</v>
      </c>
      <c r="C734" s="454">
        <v>58238.400000000001</v>
      </c>
      <c r="D734" s="454">
        <v>59255.1</v>
      </c>
      <c r="E734" s="73">
        <f t="shared" si="23"/>
        <v>-1016.6999999999971</v>
      </c>
      <c r="F734" s="454">
        <v>90.8</v>
      </c>
      <c r="G734" s="454">
        <v>51.5</v>
      </c>
      <c r="H734" s="73">
        <v>2252.5</v>
      </c>
      <c r="I734" s="161">
        <f t="shared" si="22"/>
        <v>93.854166666666671</v>
      </c>
    </row>
    <row r="735" spans="1:9" outlineLevel="1" x14ac:dyDescent="0.25">
      <c r="A735" s="93">
        <v>45289</v>
      </c>
      <c r="B735" s="484">
        <v>-5.0999999999999996</v>
      </c>
      <c r="C735" s="455">
        <v>58625</v>
      </c>
      <c r="D735" s="455">
        <v>59936.4</v>
      </c>
      <c r="E735" s="73">
        <f t="shared" si="23"/>
        <v>-1311.4000000000015</v>
      </c>
      <c r="F735" s="455">
        <v>89.8</v>
      </c>
      <c r="G735" s="455">
        <v>51.6</v>
      </c>
      <c r="H735" s="73">
        <v>2181.4</v>
      </c>
      <c r="I735" s="161">
        <f t="shared" si="22"/>
        <v>90.891666666666666</v>
      </c>
    </row>
    <row r="736" spans="1:9" outlineLevel="1" x14ac:dyDescent="0.25">
      <c r="A736" s="93">
        <v>45290</v>
      </c>
      <c r="B736" s="484">
        <v>-4.5999999999999996</v>
      </c>
      <c r="C736" s="455">
        <v>59156.7</v>
      </c>
      <c r="D736" s="455">
        <v>60459.199999999997</v>
      </c>
      <c r="E736" s="73">
        <f t="shared" si="23"/>
        <v>-1302.5</v>
      </c>
      <c r="F736" s="455">
        <v>87.7</v>
      </c>
      <c r="G736" s="455">
        <v>50.8</v>
      </c>
      <c r="H736" s="73">
        <v>2122.4</v>
      </c>
      <c r="I736" s="161">
        <f t="shared" si="22"/>
        <v>88.433333333333337</v>
      </c>
    </row>
    <row r="737" spans="1:9" outlineLevel="1" x14ac:dyDescent="0.25">
      <c r="A737" s="93">
        <v>45291</v>
      </c>
      <c r="B737" s="484">
        <v>-4</v>
      </c>
      <c r="C737" s="455">
        <v>58932.2</v>
      </c>
      <c r="D737" s="455">
        <v>59875.199999999997</v>
      </c>
      <c r="E737" s="73">
        <f t="shared" si="23"/>
        <v>-943</v>
      </c>
      <c r="F737" s="455">
        <v>90.2</v>
      </c>
      <c r="G737" s="455">
        <v>51.3</v>
      </c>
      <c r="H737" s="73">
        <v>2258.4</v>
      </c>
      <c r="I737" s="161">
        <f t="shared" si="22"/>
        <v>94.100000000000009</v>
      </c>
    </row>
    <row r="738" spans="1:9" x14ac:dyDescent="0.2">
      <c r="A738" s="569" t="s">
        <v>257</v>
      </c>
      <c r="B738" s="569" t="s">
        <v>373</v>
      </c>
      <c r="C738" s="572" t="s">
        <v>254</v>
      </c>
      <c r="D738" s="573"/>
      <c r="E738" s="573"/>
      <c r="F738" s="573"/>
      <c r="G738" s="573"/>
      <c r="H738" s="573"/>
      <c r="I738" s="574"/>
    </row>
    <row r="739" spans="1:9" x14ac:dyDescent="0.2">
      <c r="A739" s="570"/>
      <c r="B739" s="570"/>
      <c r="C739" s="572" t="s">
        <v>445</v>
      </c>
      <c r="D739" s="573"/>
      <c r="E739" s="573"/>
      <c r="F739" s="573"/>
      <c r="G739" s="573"/>
      <c r="H739" s="573"/>
      <c r="I739" s="574"/>
    </row>
    <row r="740" spans="1:9" ht="38.25" x14ac:dyDescent="0.2">
      <c r="A740" s="571"/>
      <c r="B740" s="571"/>
      <c r="C740" s="94" t="s">
        <v>289</v>
      </c>
      <c r="D740" s="94" t="s">
        <v>288</v>
      </c>
      <c r="E740" s="94" t="s">
        <v>287</v>
      </c>
      <c r="F740" s="94" t="s">
        <v>286</v>
      </c>
      <c r="G740" s="94" t="s">
        <v>285</v>
      </c>
      <c r="H740" s="94" t="s">
        <v>284</v>
      </c>
      <c r="I740" s="94" t="s">
        <v>283</v>
      </c>
    </row>
    <row r="741" spans="1:9" outlineLevel="1" x14ac:dyDescent="0.2">
      <c r="A741" s="93">
        <v>44927</v>
      </c>
      <c r="B741" s="483">
        <v>0.5</v>
      </c>
      <c r="C741" s="73">
        <v>1524.2</v>
      </c>
      <c r="D741" s="73">
        <v>1548</v>
      </c>
      <c r="E741" s="73">
        <f>C741-D741</f>
        <v>-23.799999999999955</v>
      </c>
      <c r="F741" s="73">
        <v>67.900000000000006</v>
      </c>
      <c r="G741" s="73">
        <v>38.700000000000003</v>
      </c>
      <c r="H741" s="73">
        <v>43.8</v>
      </c>
      <c r="I741" s="161">
        <f t="shared" ref="I741:I804" si="24">H741/24</f>
        <v>1.825</v>
      </c>
    </row>
    <row r="742" spans="1:9" outlineLevel="1" x14ac:dyDescent="0.2">
      <c r="A742" s="93">
        <v>44928</v>
      </c>
      <c r="B742" s="483">
        <v>-0.3</v>
      </c>
      <c r="C742" s="73">
        <v>1411.8</v>
      </c>
      <c r="D742" s="73">
        <v>1434.5</v>
      </c>
      <c r="E742" s="73">
        <f t="shared" ref="E742:E805" si="25">C742-D742</f>
        <v>-22.700000000000045</v>
      </c>
      <c r="F742" s="73">
        <v>71.400000000000006</v>
      </c>
      <c r="G742" s="73">
        <v>37.700000000000003</v>
      </c>
      <c r="H742" s="73">
        <v>46.600000000000009</v>
      </c>
      <c r="I742" s="161">
        <f t="shared" si="24"/>
        <v>1.9416666666666671</v>
      </c>
    </row>
    <row r="743" spans="1:9" outlineLevel="1" x14ac:dyDescent="0.2">
      <c r="A743" s="93">
        <v>44929</v>
      </c>
      <c r="B743" s="484">
        <v>-3.6</v>
      </c>
      <c r="C743" s="73">
        <v>1429.6</v>
      </c>
      <c r="D743" s="73">
        <v>1449.4</v>
      </c>
      <c r="E743" s="73">
        <f t="shared" si="25"/>
        <v>-19.800000000000182</v>
      </c>
      <c r="F743" s="73">
        <v>82.7</v>
      </c>
      <c r="G743" s="73">
        <v>41.4</v>
      </c>
      <c r="H743" s="73">
        <v>58.599999999999994</v>
      </c>
      <c r="I743" s="161">
        <f t="shared" si="24"/>
        <v>2.4416666666666664</v>
      </c>
    </row>
    <row r="744" spans="1:9" outlineLevel="1" x14ac:dyDescent="0.2">
      <c r="A744" s="93">
        <v>44930</v>
      </c>
      <c r="B744" s="483">
        <v>-6.4</v>
      </c>
      <c r="C744" s="73">
        <v>1619.4</v>
      </c>
      <c r="D744" s="73">
        <v>1639.8</v>
      </c>
      <c r="E744" s="73">
        <f t="shared" si="25"/>
        <v>-20.399999999999864</v>
      </c>
      <c r="F744" s="73">
        <v>88.9</v>
      </c>
      <c r="G744" s="73">
        <v>46.1</v>
      </c>
      <c r="H744" s="73">
        <v>68.8</v>
      </c>
      <c r="I744" s="161">
        <f t="shared" si="24"/>
        <v>2.8666666666666667</v>
      </c>
    </row>
    <row r="745" spans="1:9" outlineLevel="1" x14ac:dyDescent="0.2">
      <c r="A745" s="93">
        <v>44931</v>
      </c>
      <c r="B745" s="484">
        <v>-13.2</v>
      </c>
      <c r="C745" s="73">
        <v>1487.6</v>
      </c>
      <c r="D745" s="73">
        <v>1502</v>
      </c>
      <c r="E745" s="73">
        <f t="shared" si="25"/>
        <v>-14.400000000000091</v>
      </c>
      <c r="F745" s="73">
        <v>105.3</v>
      </c>
      <c r="G745" s="73">
        <v>50.8</v>
      </c>
      <c r="H745" s="73">
        <v>80.5</v>
      </c>
      <c r="I745" s="161">
        <f t="shared" si="24"/>
        <v>3.3541666666666665</v>
      </c>
    </row>
    <row r="746" spans="1:9" outlineLevel="1" x14ac:dyDescent="0.2">
      <c r="A746" s="93">
        <v>44932</v>
      </c>
      <c r="B746" s="484">
        <v>-26.5</v>
      </c>
      <c r="C746" s="73">
        <v>1549.4</v>
      </c>
      <c r="D746" s="73">
        <v>1561.1</v>
      </c>
      <c r="E746" s="73">
        <f t="shared" si="25"/>
        <v>-11.699999999999818</v>
      </c>
      <c r="F746" s="73">
        <v>111.7</v>
      </c>
      <c r="G746" s="73">
        <v>51.8</v>
      </c>
      <c r="H746" s="73">
        <v>92.6</v>
      </c>
      <c r="I746" s="161">
        <f t="shared" si="24"/>
        <v>3.8583333333333329</v>
      </c>
    </row>
    <row r="747" spans="1:9" outlineLevel="1" x14ac:dyDescent="0.2">
      <c r="A747" s="93">
        <v>44933</v>
      </c>
      <c r="B747" s="484">
        <v>-27</v>
      </c>
      <c r="C747" s="73">
        <v>1592.1</v>
      </c>
      <c r="D747" s="73">
        <v>1610.6</v>
      </c>
      <c r="E747" s="73">
        <f t="shared" si="25"/>
        <v>-18.5</v>
      </c>
      <c r="F747" s="73">
        <v>112.2</v>
      </c>
      <c r="G747" s="73">
        <v>52.9</v>
      </c>
      <c r="H747" s="73">
        <v>93.899999999999991</v>
      </c>
      <c r="I747" s="161">
        <f t="shared" si="24"/>
        <v>3.9124999999999996</v>
      </c>
    </row>
    <row r="748" spans="1:9" outlineLevel="1" x14ac:dyDescent="0.2">
      <c r="A748" s="93">
        <v>44934</v>
      </c>
      <c r="B748" s="484">
        <v>-17.899999999999999</v>
      </c>
      <c r="C748" s="73">
        <v>1581.8</v>
      </c>
      <c r="D748" s="73">
        <v>1599.9</v>
      </c>
      <c r="E748" s="73">
        <f t="shared" si="25"/>
        <v>-18.100000000000136</v>
      </c>
      <c r="F748" s="73">
        <v>114.2</v>
      </c>
      <c r="G748" s="73">
        <v>54.4</v>
      </c>
      <c r="H748" s="73">
        <v>94.1</v>
      </c>
      <c r="I748" s="161">
        <f t="shared" si="24"/>
        <v>3.9208333333333329</v>
      </c>
    </row>
    <row r="749" spans="1:9" outlineLevel="1" x14ac:dyDescent="0.2">
      <c r="A749" s="93">
        <v>44935</v>
      </c>
      <c r="B749" s="484">
        <v>-29.5</v>
      </c>
      <c r="C749" s="73">
        <v>1571</v>
      </c>
      <c r="D749" s="73">
        <v>1587.1</v>
      </c>
      <c r="E749" s="73">
        <f t="shared" si="25"/>
        <v>-16.099999999999909</v>
      </c>
      <c r="F749" s="73">
        <v>113.8</v>
      </c>
      <c r="G749" s="73">
        <v>53.1</v>
      </c>
      <c r="H749" s="73">
        <v>94.9</v>
      </c>
      <c r="I749" s="161">
        <f t="shared" si="24"/>
        <v>3.9541666666666671</v>
      </c>
    </row>
    <row r="750" spans="1:9" outlineLevel="1" x14ac:dyDescent="0.2">
      <c r="A750" s="93">
        <v>44936</v>
      </c>
      <c r="B750" s="484">
        <v>-24.2</v>
      </c>
      <c r="C750" s="73">
        <v>1607.4</v>
      </c>
      <c r="D750" s="73">
        <v>1625.4</v>
      </c>
      <c r="E750" s="73">
        <f t="shared" si="25"/>
        <v>-18</v>
      </c>
      <c r="F750" s="73">
        <v>113.4</v>
      </c>
      <c r="G750" s="73">
        <v>52.3</v>
      </c>
      <c r="H750" s="73">
        <v>97.800000000000011</v>
      </c>
      <c r="I750" s="161">
        <f t="shared" si="24"/>
        <v>4.0750000000000002</v>
      </c>
    </row>
    <row r="751" spans="1:9" outlineLevel="1" x14ac:dyDescent="0.2">
      <c r="A751" s="93">
        <v>44937</v>
      </c>
      <c r="B751" s="483">
        <v>-13.7</v>
      </c>
      <c r="C751" s="73">
        <v>1375.3</v>
      </c>
      <c r="D751" s="73">
        <v>1391.7</v>
      </c>
      <c r="E751" s="73">
        <f t="shared" si="25"/>
        <v>-16.400000000000091</v>
      </c>
      <c r="F751" s="73">
        <v>109.4</v>
      </c>
      <c r="G751" s="73">
        <v>48.1</v>
      </c>
      <c r="H751" s="73">
        <v>83.9</v>
      </c>
      <c r="I751" s="161">
        <f t="shared" si="24"/>
        <v>3.4958333333333336</v>
      </c>
    </row>
    <row r="752" spans="1:9" outlineLevel="1" x14ac:dyDescent="0.2">
      <c r="A752" s="93">
        <v>44938</v>
      </c>
      <c r="B752" s="484">
        <v>-10</v>
      </c>
      <c r="C752" s="73">
        <v>1311.1</v>
      </c>
      <c r="D752" s="73">
        <v>1328.3</v>
      </c>
      <c r="E752" s="73">
        <f t="shared" si="25"/>
        <v>-17.200000000000045</v>
      </c>
      <c r="F752" s="73">
        <v>101.5</v>
      </c>
      <c r="G752" s="73">
        <v>45.1</v>
      </c>
      <c r="H752" s="73">
        <v>73.5</v>
      </c>
      <c r="I752" s="161">
        <f t="shared" si="24"/>
        <v>3.0625</v>
      </c>
    </row>
    <row r="753" spans="1:9" outlineLevel="1" x14ac:dyDescent="0.2">
      <c r="A753" s="93">
        <v>44939</v>
      </c>
      <c r="B753" s="484">
        <v>-5.4</v>
      </c>
      <c r="C753" s="73">
        <v>1286.9000000000001</v>
      </c>
      <c r="D753" s="73">
        <v>1298.2</v>
      </c>
      <c r="E753" s="73">
        <f t="shared" si="25"/>
        <v>-11.299999999999955</v>
      </c>
      <c r="F753" s="73">
        <v>90.8</v>
      </c>
      <c r="G753" s="73">
        <v>42.2</v>
      </c>
      <c r="H753" s="73">
        <v>62.199999999999996</v>
      </c>
      <c r="I753" s="161">
        <f t="shared" si="24"/>
        <v>2.5916666666666663</v>
      </c>
    </row>
    <row r="754" spans="1:9" outlineLevel="1" x14ac:dyDescent="0.2">
      <c r="A754" s="93">
        <v>44940</v>
      </c>
      <c r="B754" s="484">
        <v>-3.4</v>
      </c>
      <c r="C754" s="73">
        <v>1359</v>
      </c>
      <c r="D754" s="73">
        <v>1380.6</v>
      </c>
      <c r="E754" s="73">
        <f t="shared" si="25"/>
        <v>-21.599999999999909</v>
      </c>
      <c r="F754" s="73">
        <v>82.3</v>
      </c>
      <c r="G754" s="73">
        <v>40.4</v>
      </c>
      <c r="H754" s="73">
        <v>56.199999999999996</v>
      </c>
      <c r="I754" s="161">
        <f t="shared" si="24"/>
        <v>2.3416666666666663</v>
      </c>
    </row>
    <row r="755" spans="1:9" outlineLevel="1" x14ac:dyDescent="0.2">
      <c r="A755" s="93">
        <v>44941</v>
      </c>
      <c r="B755" s="484">
        <v>-3.3</v>
      </c>
      <c r="C755" s="73">
        <v>1222.2</v>
      </c>
      <c r="D755" s="73">
        <v>1228.8</v>
      </c>
      <c r="E755" s="73">
        <f t="shared" si="25"/>
        <v>-6.5999999999999091</v>
      </c>
      <c r="F755" s="73">
        <v>83.6</v>
      </c>
      <c r="G755" s="73">
        <v>39.299999999999997</v>
      </c>
      <c r="H755" s="73">
        <v>53.8</v>
      </c>
      <c r="I755" s="161">
        <f t="shared" si="24"/>
        <v>2.2416666666666667</v>
      </c>
    </row>
    <row r="756" spans="1:9" outlineLevel="1" x14ac:dyDescent="0.2">
      <c r="A756" s="93">
        <v>44942</v>
      </c>
      <c r="B756" s="484">
        <v>-5.0999999999999996</v>
      </c>
      <c r="C756" s="73">
        <v>1357.3</v>
      </c>
      <c r="D756" s="73">
        <v>1376.4</v>
      </c>
      <c r="E756" s="73">
        <f t="shared" si="25"/>
        <v>-19.100000000000136</v>
      </c>
      <c r="F756" s="73">
        <v>84.8</v>
      </c>
      <c r="G756" s="73">
        <v>41</v>
      </c>
      <c r="H756" s="73">
        <v>58.199999999999996</v>
      </c>
      <c r="I756" s="161">
        <f t="shared" si="24"/>
        <v>2.4249999999999998</v>
      </c>
    </row>
    <row r="757" spans="1:9" outlineLevel="1" x14ac:dyDescent="0.2">
      <c r="A757" s="93">
        <v>44943</v>
      </c>
      <c r="B757" s="484">
        <v>-4.2</v>
      </c>
      <c r="C757" s="73">
        <v>1336</v>
      </c>
      <c r="D757" s="73">
        <v>1358.5</v>
      </c>
      <c r="E757" s="73">
        <f t="shared" si="25"/>
        <v>-22.5</v>
      </c>
      <c r="F757" s="73">
        <v>82.3</v>
      </c>
      <c r="G757" s="73">
        <v>40.9</v>
      </c>
      <c r="H757" s="73">
        <v>54.6</v>
      </c>
      <c r="I757" s="161">
        <f t="shared" si="24"/>
        <v>2.2749999999999999</v>
      </c>
    </row>
    <row r="758" spans="1:9" outlineLevel="1" x14ac:dyDescent="0.2">
      <c r="A758" s="93">
        <v>44944</v>
      </c>
      <c r="B758" s="484">
        <v>-1.3</v>
      </c>
      <c r="C758" s="73">
        <v>1353</v>
      </c>
      <c r="D758" s="73">
        <v>1370.7</v>
      </c>
      <c r="E758" s="73">
        <f t="shared" si="25"/>
        <v>-17.700000000000045</v>
      </c>
      <c r="F758" s="73">
        <v>77.099999999999994</v>
      </c>
      <c r="G758" s="73">
        <v>39</v>
      </c>
      <c r="H758" s="73">
        <v>51.2</v>
      </c>
      <c r="I758" s="161">
        <f t="shared" si="24"/>
        <v>2.1333333333333333</v>
      </c>
    </row>
    <row r="759" spans="1:9" outlineLevel="1" x14ac:dyDescent="0.2">
      <c r="A759" s="93">
        <v>44945</v>
      </c>
      <c r="B759" s="484">
        <v>-1.8</v>
      </c>
      <c r="C759" s="73">
        <v>1418.6</v>
      </c>
      <c r="D759" s="73">
        <v>1431</v>
      </c>
      <c r="E759" s="73">
        <f t="shared" si="25"/>
        <v>-12.400000000000091</v>
      </c>
      <c r="F759" s="73">
        <v>73.099999999999994</v>
      </c>
      <c r="G759" s="73">
        <v>38.1</v>
      </c>
      <c r="H759" s="73">
        <v>49.5</v>
      </c>
      <c r="I759" s="161">
        <f t="shared" si="24"/>
        <v>2.0625</v>
      </c>
    </row>
    <row r="760" spans="1:9" outlineLevel="1" x14ac:dyDescent="0.2">
      <c r="A760" s="93">
        <v>44946</v>
      </c>
      <c r="B760" s="484">
        <v>0.2</v>
      </c>
      <c r="C760" s="73">
        <v>1554.2</v>
      </c>
      <c r="D760" s="73">
        <v>1567.3</v>
      </c>
      <c r="E760" s="73">
        <f t="shared" si="25"/>
        <v>-13.099999999999909</v>
      </c>
      <c r="F760" s="73">
        <v>68.3</v>
      </c>
      <c r="G760" s="73">
        <v>37.9</v>
      </c>
      <c r="H760" s="73">
        <v>46.699999999999996</v>
      </c>
      <c r="I760" s="161">
        <f t="shared" si="24"/>
        <v>1.9458333333333331</v>
      </c>
    </row>
    <row r="761" spans="1:9" outlineLevel="1" x14ac:dyDescent="0.2">
      <c r="A761" s="93">
        <v>44947</v>
      </c>
      <c r="B761" s="484">
        <v>-2.6</v>
      </c>
      <c r="C761" s="73">
        <v>1468.1</v>
      </c>
      <c r="D761" s="73">
        <v>1485.9</v>
      </c>
      <c r="E761" s="73">
        <f t="shared" si="25"/>
        <v>-17.800000000000182</v>
      </c>
      <c r="F761" s="73">
        <v>79.099999999999994</v>
      </c>
      <c r="G761" s="73">
        <v>40.9</v>
      </c>
      <c r="H761" s="73">
        <v>55</v>
      </c>
      <c r="I761" s="161">
        <f t="shared" si="24"/>
        <v>2.2916666666666665</v>
      </c>
    </row>
    <row r="762" spans="1:9" outlineLevel="1" x14ac:dyDescent="0.2">
      <c r="A762" s="93">
        <v>44948</v>
      </c>
      <c r="B762" s="484">
        <v>-5.8</v>
      </c>
      <c r="C762" s="73">
        <v>1202.3</v>
      </c>
      <c r="D762" s="73">
        <v>1225.9000000000001</v>
      </c>
      <c r="E762" s="73">
        <f t="shared" si="25"/>
        <v>-23.600000000000136</v>
      </c>
      <c r="F762" s="73">
        <v>86.4</v>
      </c>
      <c r="G762" s="73">
        <v>41.5</v>
      </c>
      <c r="H762" s="73">
        <v>53</v>
      </c>
      <c r="I762" s="161">
        <f t="shared" si="24"/>
        <v>2.2083333333333335</v>
      </c>
    </row>
    <row r="763" spans="1:9" outlineLevel="1" x14ac:dyDescent="0.2">
      <c r="A763" s="93">
        <v>44949</v>
      </c>
      <c r="B763" s="484">
        <v>-5.5</v>
      </c>
      <c r="C763" s="73">
        <v>1202.2</v>
      </c>
      <c r="D763" s="73">
        <v>1216.9000000000001</v>
      </c>
      <c r="E763" s="73">
        <f t="shared" si="25"/>
        <v>-14.700000000000045</v>
      </c>
      <c r="F763" s="73">
        <v>88</v>
      </c>
      <c r="G763" s="73">
        <v>42.5</v>
      </c>
      <c r="H763" s="73">
        <v>54.3</v>
      </c>
      <c r="I763" s="161">
        <f t="shared" si="24"/>
        <v>2.2624999999999997</v>
      </c>
    </row>
    <row r="764" spans="1:9" outlineLevel="1" x14ac:dyDescent="0.2">
      <c r="A764" s="93">
        <v>44950</v>
      </c>
      <c r="B764" s="484">
        <v>-4.9000000000000004</v>
      </c>
      <c r="C764" s="73">
        <v>1241.3</v>
      </c>
      <c r="D764" s="73">
        <v>1258.7</v>
      </c>
      <c r="E764" s="73">
        <f t="shared" si="25"/>
        <v>-17.400000000000091</v>
      </c>
      <c r="F764" s="73">
        <v>85.5</v>
      </c>
      <c r="G764" s="73">
        <v>41.3</v>
      </c>
      <c r="H764" s="73">
        <v>54.300000000000004</v>
      </c>
      <c r="I764" s="161">
        <f t="shared" si="24"/>
        <v>2.2625000000000002</v>
      </c>
    </row>
    <row r="765" spans="1:9" outlineLevel="1" x14ac:dyDescent="0.2">
      <c r="A765" s="93">
        <v>44951</v>
      </c>
      <c r="B765" s="484">
        <v>-2.4</v>
      </c>
      <c r="C765" s="73">
        <v>1251.3</v>
      </c>
      <c r="D765" s="73">
        <v>1257.2</v>
      </c>
      <c r="E765" s="73">
        <f t="shared" si="25"/>
        <v>-5.9000000000000909</v>
      </c>
      <c r="F765" s="73">
        <v>82.8</v>
      </c>
      <c r="G765" s="73">
        <v>40.4</v>
      </c>
      <c r="H765" s="73">
        <v>52.8</v>
      </c>
      <c r="I765" s="161">
        <f t="shared" si="24"/>
        <v>2.1999999999999997</v>
      </c>
    </row>
    <row r="766" spans="1:9" outlineLevel="1" x14ac:dyDescent="0.2">
      <c r="A766" s="93">
        <v>44952</v>
      </c>
      <c r="B766" s="484">
        <v>-1.7</v>
      </c>
      <c r="C766" s="73">
        <v>1377</v>
      </c>
      <c r="D766" s="73">
        <v>1398.5</v>
      </c>
      <c r="E766" s="73">
        <f t="shared" si="25"/>
        <v>-21.5</v>
      </c>
      <c r="F766" s="73">
        <v>75.599999999999994</v>
      </c>
      <c r="G766" s="73">
        <v>38.9</v>
      </c>
      <c r="H766" s="73">
        <v>49.8</v>
      </c>
      <c r="I766" s="161">
        <f t="shared" si="24"/>
        <v>2.0749999999999997</v>
      </c>
    </row>
    <row r="767" spans="1:9" outlineLevel="1" x14ac:dyDescent="0.2">
      <c r="A767" s="93">
        <v>44953</v>
      </c>
      <c r="B767" s="483">
        <v>-1.6</v>
      </c>
      <c r="C767" s="73">
        <v>1452.1</v>
      </c>
      <c r="D767" s="73">
        <v>1474.1</v>
      </c>
      <c r="E767" s="73">
        <f t="shared" si="25"/>
        <v>-22</v>
      </c>
      <c r="F767" s="73">
        <v>75.400000000000006</v>
      </c>
      <c r="G767" s="73">
        <v>40.1</v>
      </c>
      <c r="H767" s="73">
        <v>50.599999999999994</v>
      </c>
      <c r="I767" s="161">
        <f t="shared" si="24"/>
        <v>2.1083333333333329</v>
      </c>
    </row>
    <row r="768" spans="1:9" outlineLevel="1" x14ac:dyDescent="0.2">
      <c r="A768" s="93">
        <v>44954</v>
      </c>
      <c r="B768" s="484">
        <v>-4.3</v>
      </c>
      <c r="C768" s="73">
        <v>1504</v>
      </c>
      <c r="D768" s="73">
        <v>1520.1</v>
      </c>
      <c r="E768" s="73">
        <f t="shared" si="25"/>
        <v>-16.099999999999909</v>
      </c>
      <c r="F768" s="73">
        <v>85.1</v>
      </c>
      <c r="G768" s="73">
        <v>44.8</v>
      </c>
      <c r="H768" s="73">
        <v>60.300000000000011</v>
      </c>
      <c r="I768" s="161">
        <f t="shared" si="24"/>
        <v>2.5125000000000006</v>
      </c>
    </row>
    <row r="769" spans="1:9" outlineLevel="1" x14ac:dyDescent="0.2">
      <c r="A769" s="93">
        <v>44955</v>
      </c>
      <c r="B769" s="484">
        <v>-4</v>
      </c>
      <c r="C769" s="73">
        <v>1369.3</v>
      </c>
      <c r="D769" s="73">
        <v>1379.8</v>
      </c>
      <c r="E769" s="73">
        <f t="shared" si="25"/>
        <v>-10.5</v>
      </c>
      <c r="F769" s="73">
        <v>84.4</v>
      </c>
      <c r="G769" s="73">
        <v>43.1</v>
      </c>
      <c r="H769" s="73">
        <v>56.300000000000004</v>
      </c>
      <c r="I769" s="161">
        <f t="shared" si="24"/>
        <v>2.3458333333333337</v>
      </c>
    </row>
    <row r="770" spans="1:9" outlineLevel="1" x14ac:dyDescent="0.2">
      <c r="A770" s="93">
        <v>44956</v>
      </c>
      <c r="B770" s="484">
        <v>-3.9</v>
      </c>
      <c r="C770" s="73">
        <v>1215.4000000000001</v>
      </c>
      <c r="D770" s="73">
        <v>1233.7</v>
      </c>
      <c r="E770" s="73">
        <f t="shared" si="25"/>
        <v>-18.299999999999955</v>
      </c>
      <c r="F770" s="73">
        <v>84.3</v>
      </c>
      <c r="G770" s="73">
        <v>40.299999999999997</v>
      </c>
      <c r="H770" s="73">
        <v>52.800000000000004</v>
      </c>
      <c r="I770" s="161">
        <f t="shared" si="24"/>
        <v>2.2000000000000002</v>
      </c>
    </row>
    <row r="771" spans="1:9" outlineLevel="1" x14ac:dyDescent="0.2">
      <c r="A771" s="93">
        <v>44957</v>
      </c>
      <c r="B771" s="484">
        <v>-1.7</v>
      </c>
      <c r="C771" s="73">
        <v>1190.5999999999999</v>
      </c>
      <c r="D771" s="73">
        <v>1195.3</v>
      </c>
      <c r="E771" s="73">
        <f t="shared" si="25"/>
        <v>-4.7000000000000455</v>
      </c>
      <c r="F771" s="73">
        <v>77.7</v>
      </c>
      <c r="G771" s="73">
        <v>37.6</v>
      </c>
      <c r="H771" s="73">
        <v>47.6</v>
      </c>
      <c r="I771" s="161">
        <f t="shared" si="24"/>
        <v>1.9833333333333334</v>
      </c>
    </row>
    <row r="772" spans="1:9" outlineLevel="1" x14ac:dyDescent="0.25">
      <c r="A772" s="93">
        <v>44958</v>
      </c>
      <c r="B772" s="483">
        <v>-1.3</v>
      </c>
      <c r="C772" s="162">
        <v>1262.5</v>
      </c>
      <c r="D772" s="162">
        <v>1283.5999999999999</v>
      </c>
      <c r="E772" s="73">
        <f t="shared" si="25"/>
        <v>-21.099999999999909</v>
      </c>
      <c r="F772" s="162">
        <v>77.099999999999994</v>
      </c>
      <c r="G772" s="162">
        <v>38.700000000000003</v>
      </c>
      <c r="H772" s="73">
        <v>47.900000000000006</v>
      </c>
      <c r="I772" s="161">
        <f t="shared" si="24"/>
        <v>1.9958333333333336</v>
      </c>
    </row>
    <row r="773" spans="1:9" outlineLevel="1" x14ac:dyDescent="0.25">
      <c r="A773" s="93">
        <v>44959</v>
      </c>
      <c r="B773" s="483">
        <v>-2.6</v>
      </c>
      <c r="C773" s="163">
        <v>1345.2</v>
      </c>
      <c r="D773" s="163">
        <v>1358.2</v>
      </c>
      <c r="E773" s="73">
        <f t="shared" si="25"/>
        <v>-13</v>
      </c>
      <c r="F773" s="163">
        <v>78.2</v>
      </c>
      <c r="G773" s="163">
        <v>40.5</v>
      </c>
      <c r="H773" s="73">
        <v>50.199999999999996</v>
      </c>
      <c r="I773" s="161">
        <f t="shared" si="24"/>
        <v>2.0916666666666663</v>
      </c>
    </row>
    <row r="774" spans="1:9" outlineLevel="1" x14ac:dyDescent="0.25">
      <c r="A774" s="93">
        <v>44960</v>
      </c>
      <c r="B774" s="484">
        <v>-2.1</v>
      </c>
      <c r="C774" s="164">
        <v>1341.4</v>
      </c>
      <c r="D774" s="164">
        <v>1358.3</v>
      </c>
      <c r="E774" s="73">
        <f t="shared" si="25"/>
        <v>-16.899999999999864</v>
      </c>
      <c r="F774" s="164">
        <v>77.5</v>
      </c>
      <c r="G774" s="164">
        <v>40.700000000000003</v>
      </c>
      <c r="H774" s="73">
        <v>48.800000000000004</v>
      </c>
      <c r="I774" s="161">
        <f t="shared" si="24"/>
        <v>2.0333333333333337</v>
      </c>
    </row>
    <row r="775" spans="1:9" outlineLevel="1" x14ac:dyDescent="0.25">
      <c r="A775" s="93">
        <v>44961</v>
      </c>
      <c r="B775" s="483">
        <v>-0.8</v>
      </c>
      <c r="C775" s="164">
        <v>1294.4000000000001</v>
      </c>
      <c r="D775" s="164">
        <v>1309.9000000000001</v>
      </c>
      <c r="E775" s="73">
        <f t="shared" si="25"/>
        <v>-15.5</v>
      </c>
      <c r="F775" s="164">
        <v>76.2</v>
      </c>
      <c r="G775" s="164">
        <v>39.6</v>
      </c>
      <c r="H775" s="73">
        <v>46.9</v>
      </c>
      <c r="I775" s="161">
        <f t="shared" si="24"/>
        <v>1.9541666666666666</v>
      </c>
    </row>
    <row r="776" spans="1:9" outlineLevel="1" x14ac:dyDescent="0.25">
      <c r="A776" s="93">
        <v>44962</v>
      </c>
      <c r="B776" s="484">
        <v>-2.4</v>
      </c>
      <c r="C776" s="164">
        <v>1642.2</v>
      </c>
      <c r="D776" s="164">
        <v>1661.9</v>
      </c>
      <c r="E776" s="73">
        <f t="shared" si="25"/>
        <v>-19.700000000000045</v>
      </c>
      <c r="F776" s="164">
        <v>80.3</v>
      </c>
      <c r="G776" s="164">
        <v>44.1</v>
      </c>
      <c r="H776" s="73">
        <v>58.599999999999994</v>
      </c>
      <c r="I776" s="161">
        <f t="shared" si="24"/>
        <v>2.4416666666666664</v>
      </c>
    </row>
    <row r="777" spans="1:9" outlineLevel="1" x14ac:dyDescent="0.25">
      <c r="A777" s="93">
        <v>44963</v>
      </c>
      <c r="B777" s="484">
        <v>-4.9000000000000004</v>
      </c>
      <c r="C777" s="165">
        <v>1505.3</v>
      </c>
      <c r="D777" s="165">
        <v>1523.3</v>
      </c>
      <c r="E777" s="73">
        <f t="shared" si="25"/>
        <v>-18</v>
      </c>
      <c r="F777" s="165">
        <v>88.1</v>
      </c>
      <c r="G777" s="165">
        <v>47.9</v>
      </c>
      <c r="H777" s="73">
        <v>59.8</v>
      </c>
      <c r="I777" s="161">
        <f t="shared" si="24"/>
        <v>2.4916666666666667</v>
      </c>
    </row>
    <row r="778" spans="1:9" outlineLevel="1" x14ac:dyDescent="0.25">
      <c r="A778" s="93">
        <v>44964</v>
      </c>
      <c r="B778" s="484">
        <v>-6</v>
      </c>
      <c r="C778" s="166">
        <v>1342.4</v>
      </c>
      <c r="D778" s="166">
        <v>1351.8</v>
      </c>
      <c r="E778" s="73">
        <f t="shared" si="25"/>
        <v>-9.3999999999998636</v>
      </c>
      <c r="F778" s="166">
        <v>91.4</v>
      </c>
      <c r="G778" s="166">
        <v>45.8</v>
      </c>
      <c r="H778" s="73">
        <v>61.1</v>
      </c>
      <c r="I778" s="161">
        <f t="shared" si="24"/>
        <v>2.5458333333333334</v>
      </c>
    </row>
    <row r="779" spans="1:9" outlineLevel="1" x14ac:dyDescent="0.25">
      <c r="A779" s="93">
        <v>44965</v>
      </c>
      <c r="B779" s="484">
        <v>-5.7</v>
      </c>
      <c r="C779" s="167">
        <v>1172</v>
      </c>
      <c r="D779" s="167">
        <v>1196.5</v>
      </c>
      <c r="E779" s="73">
        <f t="shared" si="25"/>
        <v>-24.5</v>
      </c>
      <c r="F779" s="167">
        <v>97.6</v>
      </c>
      <c r="G779" s="167">
        <v>43.7</v>
      </c>
      <c r="H779" s="73">
        <v>61.8</v>
      </c>
      <c r="I779" s="161">
        <f t="shared" si="24"/>
        <v>2.5749999999999997</v>
      </c>
    </row>
    <row r="780" spans="1:9" outlineLevel="1" x14ac:dyDescent="0.25">
      <c r="A780" s="93">
        <v>44966</v>
      </c>
      <c r="B780" s="484">
        <v>-3.1</v>
      </c>
      <c r="C780" s="168">
        <v>1390.6</v>
      </c>
      <c r="D780" s="168">
        <v>1407.8</v>
      </c>
      <c r="E780" s="73">
        <f t="shared" si="25"/>
        <v>-17.200000000000045</v>
      </c>
      <c r="F780" s="168">
        <v>79.900000000000006</v>
      </c>
      <c r="G780" s="168">
        <v>43.3</v>
      </c>
      <c r="H780" s="73">
        <v>50.199999999999996</v>
      </c>
      <c r="I780" s="161">
        <f t="shared" si="24"/>
        <v>2.0916666666666663</v>
      </c>
    </row>
    <row r="781" spans="1:9" outlineLevel="1" x14ac:dyDescent="0.25">
      <c r="A781" s="93">
        <v>44967</v>
      </c>
      <c r="B781" s="484">
        <v>-2</v>
      </c>
      <c r="C781" s="169">
        <v>1472.7</v>
      </c>
      <c r="D781" s="169">
        <v>1491</v>
      </c>
      <c r="E781" s="73">
        <f t="shared" si="25"/>
        <v>-18.299999999999955</v>
      </c>
      <c r="F781" s="169">
        <v>77.900000000000006</v>
      </c>
      <c r="G781" s="169">
        <v>41</v>
      </c>
      <c r="H781" s="73">
        <v>53.8</v>
      </c>
      <c r="I781" s="161">
        <f t="shared" si="24"/>
        <v>2.2416666666666667</v>
      </c>
    </row>
    <row r="782" spans="1:9" outlineLevel="1" x14ac:dyDescent="0.25">
      <c r="A782" s="93">
        <v>44968</v>
      </c>
      <c r="B782" s="483">
        <v>-2.1</v>
      </c>
      <c r="C782" s="169">
        <v>1371.1</v>
      </c>
      <c r="D782" s="169">
        <v>1388</v>
      </c>
      <c r="E782" s="73">
        <f t="shared" si="25"/>
        <v>-16.900000000000091</v>
      </c>
      <c r="F782" s="169">
        <v>77.5</v>
      </c>
      <c r="G782" s="169">
        <v>40</v>
      </c>
      <c r="H782" s="73">
        <v>50.9</v>
      </c>
      <c r="I782" s="161">
        <f t="shared" si="24"/>
        <v>2.1208333333333331</v>
      </c>
    </row>
    <row r="783" spans="1:9" outlineLevel="1" x14ac:dyDescent="0.25">
      <c r="A783" s="93">
        <v>44969</v>
      </c>
      <c r="B783" s="484">
        <v>-4.0999999999999996</v>
      </c>
      <c r="C783" s="169">
        <v>1438.6</v>
      </c>
      <c r="D783" s="169">
        <v>1455.2</v>
      </c>
      <c r="E783" s="73">
        <f t="shared" si="25"/>
        <v>-16.600000000000136</v>
      </c>
      <c r="F783" s="169">
        <v>82.2</v>
      </c>
      <c r="G783" s="169">
        <v>41.2</v>
      </c>
      <c r="H783" s="73">
        <v>58.4</v>
      </c>
      <c r="I783" s="161">
        <f t="shared" si="24"/>
        <v>2.4333333333333331</v>
      </c>
    </row>
    <row r="784" spans="1:9" outlineLevel="1" x14ac:dyDescent="0.25">
      <c r="A784" s="93">
        <v>44970</v>
      </c>
      <c r="B784" s="484">
        <v>-6.6</v>
      </c>
      <c r="C784" s="170">
        <v>1222.5</v>
      </c>
      <c r="D784" s="170">
        <v>1240.3</v>
      </c>
      <c r="E784" s="73">
        <f t="shared" si="25"/>
        <v>-17.799999999999955</v>
      </c>
      <c r="F784" s="170">
        <v>87.2</v>
      </c>
      <c r="G784" s="170">
        <v>41.9</v>
      </c>
      <c r="H784" s="73">
        <v>54.500000000000007</v>
      </c>
      <c r="I784" s="161">
        <f t="shared" si="24"/>
        <v>2.2708333333333335</v>
      </c>
    </row>
    <row r="785" spans="1:9" outlineLevel="1" x14ac:dyDescent="0.25">
      <c r="A785" s="93">
        <v>44971</v>
      </c>
      <c r="B785" s="484">
        <v>-1.7</v>
      </c>
      <c r="C785" s="171">
        <v>1331.9</v>
      </c>
      <c r="D785" s="171">
        <v>1340.9</v>
      </c>
      <c r="E785" s="73">
        <f t="shared" si="25"/>
        <v>-9</v>
      </c>
      <c r="F785" s="171">
        <v>76.099999999999994</v>
      </c>
      <c r="G785" s="171">
        <v>39.6</v>
      </c>
      <c r="H785" s="73">
        <v>48.100000000000009</v>
      </c>
      <c r="I785" s="161">
        <f t="shared" si="24"/>
        <v>2.0041666666666669</v>
      </c>
    </row>
    <row r="786" spans="1:9" outlineLevel="1" x14ac:dyDescent="0.25">
      <c r="A786" s="93">
        <v>44972</v>
      </c>
      <c r="B786" s="484">
        <v>-3</v>
      </c>
      <c r="C786" s="172">
        <v>1636</v>
      </c>
      <c r="D786" s="172">
        <v>1646.9</v>
      </c>
      <c r="E786" s="73">
        <f t="shared" si="25"/>
        <v>-10.900000000000091</v>
      </c>
      <c r="F786" s="172">
        <v>80.7</v>
      </c>
      <c r="G786" s="172">
        <v>43.7</v>
      </c>
      <c r="H786" s="73">
        <v>60.2</v>
      </c>
      <c r="I786" s="161">
        <f t="shared" si="24"/>
        <v>2.5083333333333333</v>
      </c>
    </row>
    <row r="787" spans="1:9" outlineLevel="1" x14ac:dyDescent="0.25">
      <c r="A787" s="93">
        <v>44973</v>
      </c>
      <c r="B787" s="484">
        <v>-6.1</v>
      </c>
      <c r="C787" s="173">
        <v>1478.8</v>
      </c>
      <c r="D787" s="173">
        <v>1494.4</v>
      </c>
      <c r="E787" s="73">
        <f t="shared" si="25"/>
        <v>-15.600000000000136</v>
      </c>
      <c r="F787" s="173">
        <v>88.9</v>
      </c>
      <c r="G787" s="173">
        <v>46.7</v>
      </c>
      <c r="H787" s="73">
        <v>61.900000000000006</v>
      </c>
      <c r="I787" s="161">
        <f t="shared" si="24"/>
        <v>2.5791666666666671</v>
      </c>
    </row>
    <row r="788" spans="1:9" outlineLevel="1" x14ac:dyDescent="0.25">
      <c r="A788" s="93">
        <v>44974</v>
      </c>
      <c r="B788" s="484">
        <v>-7.6</v>
      </c>
      <c r="C788" s="174">
        <v>1367.9</v>
      </c>
      <c r="D788" s="174">
        <v>1393.3</v>
      </c>
      <c r="E788" s="73">
        <f t="shared" si="25"/>
        <v>-25.399999999999864</v>
      </c>
      <c r="F788" s="174">
        <v>89.3</v>
      </c>
      <c r="G788" s="174">
        <v>45.7</v>
      </c>
      <c r="H788" s="73">
        <v>58.8</v>
      </c>
      <c r="I788" s="161">
        <f t="shared" si="24"/>
        <v>2.4499999999999997</v>
      </c>
    </row>
    <row r="789" spans="1:9" outlineLevel="1" x14ac:dyDescent="0.25">
      <c r="A789" s="93">
        <v>44975</v>
      </c>
      <c r="B789" s="484">
        <v>-7.9</v>
      </c>
      <c r="C789" s="174">
        <v>1465.5</v>
      </c>
      <c r="D789" s="174">
        <v>1483.3</v>
      </c>
      <c r="E789" s="73">
        <f t="shared" si="25"/>
        <v>-17.799999999999955</v>
      </c>
      <c r="F789" s="174">
        <v>86.6</v>
      </c>
      <c r="G789" s="174">
        <v>44.7</v>
      </c>
      <c r="H789" s="73">
        <v>60.899999999999991</v>
      </c>
      <c r="I789" s="161">
        <f t="shared" si="24"/>
        <v>2.5374999999999996</v>
      </c>
    </row>
    <row r="790" spans="1:9" outlineLevel="1" x14ac:dyDescent="0.25">
      <c r="A790" s="93">
        <v>44976</v>
      </c>
      <c r="B790" s="484">
        <v>-7.5</v>
      </c>
      <c r="C790" s="174">
        <v>1560.5</v>
      </c>
      <c r="D790" s="174">
        <v>1571.2</v>
      </c>
      <c r="E790" s="73">
        <f t="shared" si="25"/>
        <v>-10.700000000000045</v>
      </c>
      <c r="F790" s="174">
        <v>88.8</v>
      </c>
      <c r="G790" s="174">
        <v>45.9</v>
      </c>
      <c r="H790" s="73">
        <v>66.600000000000009</v>
      </c>
      <c r="I790" s="161">
        <f t="shared" si="24"/>
        <v>2.7750000000000004</v>
      </c>
    </row>
    <row r="791" spans="1:9" outlineLevel="1" x14ac:dyDescent="0.25">
      <c r="A791" s="93">
        <v>44977</v>
      </c>
      <c r="B791" s="484">
        <v>-11.7</v>
      </c>
      <c r="C791" s="175">
        <v>1639</v>
      </c>
      <c r="D791" s="175">
        <v>1669.5</v>
      </c>
      <c r="E791" s="73">
        <f t="shared" si="25"/>
        <v>-30.5</v>
      </c>
      <c r="F791" s="175">
        <v>97.6</v>
      </c>
      <c r="G791" s="175">
        <v>49.2</v>
      </c>
      <c r="H791" s="73">
        <v>78.100000000000009</v>
      </c>
      <c r="I791" s="161">
        <f t="shared" si="24"/>
        <v>3.2541666666666669</v>
      </c>
    </row>
    <row r="792" spans="1:9" outlineLevel="1" x14ac:dyDescent="0.25">
      <c r="A792" s="93">
        <v>44978</v>
      </c>
      <c r="B792" s="484">
        <v>-14.8</v>
      </c>
      <c r="C792" s="176">
        <v>1455.5</v>
      </c>
      <c r="D792" s="176">
        <v>1474</v>
      </c>
      <c r="E792" s="73">
        <f t="shared" si="25"/>
        <v>-18.5</v>
      </c>
      <c r="F792" s="176">
        <v>106</v>
      </c>
      <c r="G792" s="176">
        <v>51.2</v>
      </c>
      <c r="H792" s="73">
        <v>79.099999999999994</v>
      </c>
      <c r="I792" s="161">
        <f t="shared" si="24"/>
        <v>3.2958333333333329</v>
      </c>
    </row>
    <row r="793" spans="1:9" outlineLevel="1" x14ac:dyDescent="0.25">
      <c r="A793" s="93">
        <v>44979</v>
      </c>
      <c r="B793" s="484">
        <v>-14.7</v>
      </c>
      <c r="C793" s="177">
        <v>1380.9</v>
      </c>
      <c r="D793" s="177">
        <v>1407.6</v>
      </c>
      <c r="E793" s="73">
        <f t="shared" si="25"/>
        <v>-26.699999999999818</v>
      </c>
      <c r="F793" s="177">
        <v>107.9</v>
      </c>
      <c r="G793" s="177">
        <v>49.6</v>
      </c>
      <c r="H793" s="73">
        <v>79.400000000000006</v>
      </c>
      <c r="I793" s="161">
        <f t="shared" si="24"/>
        <v>3.3083333333333336</v>
      </c>
    </row>
    <row r="794" spans="1:9" outlineLevel="1" x14ac:dyDescent="0.25">
      <c r="A794" s="93">
        <v>44980</v>
      </c>
      <c r="B794" s="484">
        <v>-13.4</v>
      </c>
      <c r="C794" s="177">
        <v>1358.6</v>
      </c>
      <c r="D794" s="177">
        <v>1366.6</v>
      </c>
      <c r="E794" s="73">
        <f t="shared" si="25"/>
        <v>-8</v>
      </c>
      <c r="F794" s="177">
        <v>105</v>
      </c>
      <c r="G794" s="177">
        <v>48.1</v>
      </c>
      <c r="H794" s="73">
        <v>77.399999999999991</v>
      </c>
      <c r="I794" s="161">
        <f t="shared" si="24"/>
        <v>3.2249999999999996</v>
      </c>
    </row>
    <row r="795" spans="1:9" outlineLevel="1" x14ac:dyDescent="0.25">
      <c r="A795" s="93">
        <v>44981</v>
      </c>
      <c r="B795" s="484">
        <v>-10</v>
      </c>
      <c r="C795" s="177">
        <v>1510.9</v>
      </c>
      <c r="D795" s="177">
        <v>1525.8</v>
      </c>
      <c r="E795" s="73">
        <f t="shared" si="25"/>
        <v>-14.899999999999864</v>
      </c>
      <c r="F795" s="177">
        <v>97.2</v>
      </c>
      <c r="G795" s="177">
        <v>48.7</v>
      </c>
      <c r="H795" s="73">
        <v>71.800000000000011</v>
      </c>
      <c r="I795" s="161">
        <f t="shared" si="24"/>
        <v>2.9916666666666671</v>
      </c>
    </row>
    <row r="796" spans="1:9" outlineLevel="1" x14ac:dyDescent="0.25">
      <c r="A796" s="93">
        <v>44982</v>
      </c>
      <c r="B796" s="484">
        <v>-4.0999999999999996</v>
      </c>
      <c r="C796" s="177">
        <v>1290.4000000000001</v>
      </c>
      <c r="D796" s="177">
        <v>1303.7</v>
      </c>
      <c r="E796" s="73">
        <f t="shared" si="25"/>
        <v>-13.299999999999955</v>
      </c>
      <c r="F796" s="177">
        <v>78.900000000000006</v>
      </c>
      <c r="G796" s="177">
        <v>42.4</v>
      </c>
      <c r="H796" s="73">
        <v>46.3</v>
      </c>
      <c r="I796" s="161">
        <f t="shared" si="24"/>
        <v>1.9291666666666665</v>
      </c>
    </row>
    <row r="797" spans="1:9" outlineLevel="1" x14ac:dyDescent="0.25">
      <c r="A797" s="93">
        <v>44983</v>
      </c>
      <c r="B797" s="484">
        <v>0.9</v>
      </c>
      <c r="C797" s="177">
        <v>1455.2</v>
      </c>
      <c r="D797" s="177">
        <v>1464.3</v>
      </c>
      <c r="E797" s="73">
        <f t="shared" si="25"/>
        <v>-9.0999999999999091</v>
      </c>
      <c r="F797" s="177">
        <v>68.7</v>
      </c>
      <c r="G797" s="177">
        <v>36.9</v>
      </c>
      <c r="H797" s="73">
        <v>45.599999999999994</v>
      </c>
      <c r="I797" s="161">
        <f t="shared" si="24"/>
        <v>1.8999999999999997</v>
      </c>
    </row>
    <row r="798" spans="1:9" outlineLevel="1" x14ac:dyDescent="0.25">
      <c r="A798" s="93">
        <v>44984</v>
      </c>
      <c r="B798" s="483">
        <v>-3.1</v>
      </c>
      <c r="C798" s="178">
        <v>1614.5</v>
      </c>
      <c r="D798" s="178">
        <v>1634</v>
      </c>
      <c r="E798" s="73">
        <f t="shared" si="25"/>
        <v>-19.5</v>
      </c>
      <c r="F798" s="178">
        <v>78.8</v>
      </c>
      <c r="G798" s="178">
        <v>41.8</v>
      </c>
      <c r="H798" s="73">
        <v>58.7</v>
      </c>
      <c r="I798" s="161">
        <f t="shared" si="24"/>
        <v>2.4458333333333333</v>
      </c>
    </row>
    <row r="799" spans="1:9" outlineLevel="1" x14ac:dyDescent="0.25">
      <c r="A799" s="93">
        <v>44985</v>
      </c>
      <c r="B799" s="484">
        <v>-6.1</v>
      </c>
      <c r="C799" s="179">
        <v>1420.5</v>
      </c>
      <c r="D799" s="179">
        <v>1438.6</v>
      </c>
      <c r="E799" s="73">
        <f t="shared" si="25"/>
        <v>-18.099999999999909</v>
      </c>
      <c r="F799" s="179">
        <v>85.1</v>
      </c>
      <c r="G799" s="179">
        <v>42.1</v>
      </c>
      <c r="H799" s="73">
        <v>60.499999999999993</v>
      </c>
      <c r="I799" s="161">
        <f t="shared" si="24"/>
        <v>2.520833333333333</v>
      </c>
    </row>
    <row r="800" spans="1:9" outlineLevel="1" x14ac:dyDescent="0.2">
      <c r="A800" s="93">
        <v>44986</v>
      </c>
      <c r="B800" s="483">
        <v>-5.3</v>
      </c>
      <c r="C800" s="180">
        <v>1380.6</v>
      </c>
      <c r="D800" s="180">
        <v>1395.7</v>
      </c>
      <c r="E800" s="73">
        <f t="shared" si="25"/>
        <v>-15.100000000000136</v>
      </c>
      <c r="F800" s="180">
        <v>85.1</v>
      </c>
      <c r="G800" s="180">
        <v>41.9</v>
      </c>
      <c r="H800" s="73">
        <v>59.3</v>
      </c>
      <c r="I800" s="161">
        <f t="shared" si="24"/>
        <v>2.4708333333333332</v>
      </c>
    </row>
    <row r="801" spans="1:9" outlineLevel="1" x14ac:dyDescent="0.25">
      <c r="A801" s="93">
        <v>44987</v>
      </c>
      <c r="B801" s="485">
        <v>-4.3</v>
      </c>
      <c r="C801" s="181">
        <v>1376.4</v>
      </c>
      <c r="D801" s="181">
        <v>1400.7</v>
      </c>
      <c r="E801" s="73">
        <f t="shared" si="25"/>
        <v>-24.299999999999955</v>
      </c>
      <c r="F801" s="181">
        <v>82.6</v>
      </c>
      <c r="G801" s="181">
        <v>41.7</v>
      </c>
      <c r="H801" s="73">
        <v>55.699999999999996</v>
      </c>
      <c r="I801" s="161">
        <f t="shared" si="24"/>
        <v>2.3208333333333333</v>
      </c>
    </row>
    <row r="802" spans="1:9" outlineLevel="1" x14ac:dyDescent="0.25">
      <c r="A802" s="93">
        <v>44988</v>
      </c>
      <c r="B802" s="484">
        <v>-1.8</v>
      </c>
      <c r="C802" s="182">
        <v>1433.7</v>
      </c>
      <c r="D802" s="182">
        <v>1448.4</v>
      </c>
      <c r="E802" s="73">
        <f t="shared" si="25"/>
        <v>-14.700000000000045</v>
      </c>
      <c r="F802" s="182">
        <v>74.2</v>
      </c>
      <c r="G802" s="182">
        <v>40.799999999999997</v>
      </c>
      <c r="H802" s="73">
        <v>47.6</v>
      </c>
      <c r="I802" s="161">
        <f t="shared" si="24"/>
        <v>1.9833333333333334</v>
      </c>
    </row>
    <row r="803" spans="1:9" outlineLevel="1" x14ac:dyDescent="0.25">
      <c r="A803" s="93">
        <v>44989</v>
      </c>
      <c r="B803" s="486">
        <v>-1.4</v>
      </c>
      <c r="C803" s="182">
        <v>1324.5</v>
      </c>
      <c r="D803" s="182">
        <v>1340.4</v>
      </c>
      <c r="E803" s="73">
        <f t="shared" si="25"/>
        <v>-15.900000000000091</v>
      </c>
      <c r="F803" s="182">
        <v>75.400000000000006</v>
      </c>
      <c r="G803" s="182">
        <v>40.200000000000003</v>
      </c>
      <c r="H803" s="73">
        <v>46.099999999999994</v>
      </c>
      <c r="I803" s="161">
        <f t="shared" si="24"/>
        <v>1.9208333333333332</v>
      </c>
    </row>
    <row r="804" spans="1:9" outlineLevel="1" x14ac:dyDescent="0.25">
      <c r="A804" s="93">
        <v>44990</v>
      </c>
      <c r="B804" s="487">
        <v>-2.5</v>
      </c>
      <c r="C804" s="182">
        <v>1458</v>
      </c>
      <c r="D804" s="182">
        <v>1471.1</v>
      </c>
      <c r="E804" s="73">
        <f t="shared" si="25"/>
        <v>-13.099999999999909</v>
      </c>
      <c r="F804" s="182">
        <v>75</v>
      </c>
      <c r="G804" s="182">
        <v>40.5</v>
      </c>
      <c r="H804" s="73">
        <v>50</v>
      </c>
      <c r="I804" s="161">
        <f t="shared" si="24"/>
        <v>2.0833333333333335</v>
      </c>
    </row>
    <row r="805" spans="1:9" outlineLevel="1" x14ac:dyDescent="0.25">
      <c r="A805" s="93">
        <v>44991</v>
      </c>
      <c r="B805" s="487">
        <v>-4.2</v>
      </c>
      <c r="C805" s="183">
        <v>1510.9</v>
      </c>
      <c r="D805" s="183">
        <v>1526.9</v>
      </c>
      <c r="E805" s="73">
        <f t="shared" si="25"/>
        <v>-16</v>
      </c>
      <c r="F805" s="183">
        <v>81.3</v>
      </c>
      <c r="G805" s="183">
        <v>44.3</v>
      </c>
      <c r="H805" s="73">
        <v>55.5</v>
      </c>
      <c r="I805" s="161">
        <f t="shared" ref="I805:I868" si="26">H805/24</f>
        <v>2.3125</v>
      </c>
    </row>
    <row r="806" spans="1:9" outlineLevel="1" x14ac:dyDescent="0.25">
      <c r="A806" s="93">
        <v>44992</v>
      </c>
      <c r="B806" s="487">
        <v>-4.5999999999999996</v>
      </c>
      <c r="C806" s="184">
        <v>1459.4</v>
      </c>
      <c r="D806" s="184">
        <v>1479.4</v>
      </c>
      <c r="E806" s="73">
        <f t="shared" ref="E806:E869" si="27">C806-D806</f>
        <v>-20</v>
      </c>
      <c r="F806" s="184">
        <v>80.400000000000006</v>
      </c>
      <c r="G806" s="184">
        <v>43.4</v>
      </c>
      <c r="H806" s="73">
        <v>53.199999999999989</v>
      </c>
      <c r="I806" s="161">
        <f t="shared" si="26"/>
        <v>2.2166666666666663</v>
      </c>
    </row>
    <row r="807" spans="1:9" outlineLevel="1" x14ac:dyDescent="0.25">
      <c r="A807" s="93">
        <v>44993</v>
      </c>
      <c r="B807" s="487">
        <v>-3.7</v>
      </c>
      <c r="C807" s="184">
        <v>1368.8</v>
      </c>
      <c r="D807" s="184">
        <v>1384.1</v>
      </c>
      <c r="E807" s="73">
        <f t="shared" si="27"/>
        <v>-15.299999999999955</v>
      </c>
      <c r="F807" s="184">
        <v>80.2</v>
      </c>
      <c r="G807" s="184">
        <v>42.2</v>
      </c>
      <c r="H807" s="73">
        <v>51.499999999999993</v>
      </c>
      <c r="I807" s="161">
        <f t="shared" si="26"/>
        <v>2.145833333333333</v>
      </c>
    </row>
    <row r="808" spans="1:9" outlineLevel="1" x14ac:dyDescent="0.25">
      <c r="A808" s="93">
        <v>44994</v>
      </c>
      <c r="B808" s="484">
        <v>-1.3</v>
      </c>
      <c r="C808" s="185">
        <v>1532.4</v>
      </c>
      <c r="D808" s="185">
        <v>1552.2</v>
      </c>
      <c r="E808" s="73">
        <f t="shared" si="27"/>
        <v>-19.799999999999955</v>
      </c>
      <c r="F808" s="185">
        <v>72.900000000000006</v>
      </c>
      <c r="G808" s="185">
        <v>40.1</v>
      </c>
      <c r="H808" s="73">
        <v>49.600000000000009</v>
      </c>
      <c r="I808" s="161">
        <f t="shared" si="26"/>
        <v>2.0666666666666669</v>
      </c>
    </row>
    <row r="809" spans="1:9" outlineLevel="1" x14ac:dyDescent="0.25">
      <c r="A809" s="93">
        <v>44995</v>
      </c>
      <c r="B809" s="484">
        <v>-7.4</v>
      </c>
      <c r="C809" s="186">
        <v>1668.1</v>
      </c>
      <c r="D809" s="186">
        <v>1686.3</v>
      </c>
      <c r="E809" s="73">
        <f t="shared" si="27"/>
        <v>-18.200000000000045</v>
      </c>
      <c r="F809" s="186">
        <v>84.6</v>
      </c>
      <c r="G809" s="186">
        <v>45.8</v>
      </c>
      <c r="H809" s="73">
        <v>64.2</v>
      </c>
      <c r="I809" s="161">
        <f t="shared" si="26"/>
        <v>2.6750000000000003</v>
      </c>
    </row>
    <row r="810" spans="1:9" outlineLevel="1" x14ac:dyDescent="0.25">
      <c r="A810" s="93">
        <v>44996</v>
      </c>
      <c r="B810" s="483">
        <v>-10.4</v>
      </c>
      <c r="C810" s="186">
        <v>1365.1</v>
      </c>
      <c r="D810" s="186">
        <v>1381.9</v>
      </c>
      <c r="E810" s="73">
        <f t="shared" si="27"/>
        <v>-16.800000000000182</v>
      </c>
      <c r="F810" s="186">
        <v>88.7</v>
      </c>
      <c r="G810" s="186">
        <v>45</v>
      </c>
      <c r="H810" s="73">
        <v>58.7</v>
      </c>
      <c r="I810" s="161">
        <f t="shared" si="26"/>
        <v>2.4458333333333333</v>
      </c>
    </row>
    <row r="811" spans="1:9" outlineLevel="1" x14ac:dyDescent="0.25">
      <c r="A811" s="93">
        <v>44997</v>
      </c>
      <c r="B811" s="488">
        <v>2.1</v>
      </c>
      <c r="C811" s="186">
        <v>1240.0999999999999</v>
      </c>
      <c r="D811" s="186">
        <v>1246.7</v>
      </c>
      <c r="E811" s="73">
        <f t="shared" si="27"/>
        <v>-6.6000000000001364</v>
      </c>
      <c r="F811" s="186">
        <v>68.3</v>
      </c>
      <c r="G811" s="186">
        <v>35.6</v>
      </c>
      <c r="H811" s="73">
        <v>40.399999999999991</v>
      </c>
      <c r="I811" s="161">
        <f t="shared" si="26"/>
        <v>1.6833333333333329</v>
      </c>
    </row>
    <row r="812" spans="1:9" outlineLevel="1" x14ac:dyDescent="0.25">
      <c r="A812" s="93">
        <v>44998</v>
      </c>
      <c r="B812" s="487">
        <v>-3.8</v>
      </c>
      <c r="C812" s="187">
        <v>1487.3</v>
      </c>
      <c r="D812" s="187">
        <v>1506.1</v>
      </c>
      <c r="E812" s="73">
        <f t="shared" si="27"/>
        <v>-18.799999999999955</v>
      </c>
      <c r="F812" s="187">
        <v>74.8</v>
      </c>
      <c r="G812" s="187">
        <v>38</v>
      </c>
      <c r="H812" s="73">
        <v>53.900000000000006</v>
      </c>
      <c r="I812" s="161">
        <f t="shared" si="26"/>
        <v>2.2458333333333336</v>
      </c>
    </row>
    <row r="813" spans="1:9" outlineLevel="1" x14ac:dyDescent="0.25">
      <c r="A813" s="93">
        <v>44999</v>
      </c>
      <c r="B813" s="484">
        <v>-2.1</v>
      </c>
      <c r="C813" s="188">
        <v>1317.3</v>
      </c>
      <c r="D813" s="188">
        <v>1325.8</v>
      </c>
      <c r="E813" s="73">
        <f t="shared" si="27"/>
        <v>-8.5</v>
      </c>
      <c r="F813" s="188">
        <v>72.8</v>
      </c>
      <c r="G813" s="188">
        <v>37.4</v>
      </c>
      <c r="H813" s="73">
        <v>45.899999999999991</v>
      </c>
      <c r="I813" s="161">
        <f t="shared" si="26"/>
        <v>1.9124999999999996</v>
      </c>
    </row>
    <row r="814" spans="1:9" outlineLevel="1" x14ac:dyDescent="0.25">
      <c r="A814" s="93">
        <v>45000</v>
      </c>
      <c r="B814" s="484">
        <v>5.0999999999999996</v>
      </c>
      <c r="C814" s="189">
        <v>1330.8</v>
      </c>
      <c r="D814" s="189">
        <v>1338.4</v>
      </c>
      <c r="E814" s="73">
        <f t="shared" si="27"/>
        <v>-7.6000000000001364</v>
      </c>
      <c r="F814" s="189">
        <v>67.3</v>
      </c>
      <c r="G814" s="189">
        <v>36</v>
      </c>
      <c r="H814" s="73">
        <v>41.500000000000007</v>
      </c>
      <c r="I814" s="161">
        <f t="shared" si="26"/>
        <v>1.729166666666667</v>
      </c>
    </row>
    <row r="815" spans="1:9" outlineLevel="1" x14ac:dyDescent="0.25">
      <c r="A815" s="93">
        <v>45001</v>
      </c>
      <c r="B815" s="484">
        <v>1.5</v>
      </c>
      <c r="C815" s="190">
        <v>1450.5</v>
      </c>
      <c r="D815" s="190">
        <v>1457.4</v>
      </c>
      <c r="E815" s="73">
        <f t="shared" si="27"/>
        <v>-6.9000000000000909</v>
      </c>
      <c r="F815" s="190">
        <v>66.900000000000006</v>
      </c>
      <c r="G815" s="190">
        <v>37.200000000000003</v>
      </c>
      <c r="H815" s="73">
        <v>43</v>
      </c>
      <c r="I815" s="161">
        <f t="shared" si="26"/>
        <v>1.7916666666666667</v>
      </c>
    </row>
    <row r="816" spans="1:9" outlineLevel="1" x14ac:dyDescent="0.25">
      <c r="A816" s="93">
        <v>45002</v>
      </c>
      <c r="B816" s="484">
        <v>-0.1</v>
      </c>
      <c r="C816" s="191">
        <v>1735.6</v>
      </c>
      <c r="D816" s="191">
        <v>1741.8</v>
      </c>
      <c r="E816" s="73">
        <f t="shared" si="27"/>
        <v>-6.2000000000000455</v>
      </c>
      <c r="F816" s="191">
        <v>69.400000000000006</v>
      </c>
      <c r="G816" s="191">
        <v>40.299999999999997</v>
      </c>
      <c r="H816" s="73">
        <v>50.3</v>
      </c>
      <c r="I816" s="161">
        <f t="shared" si="26"/>
        <v>2.0958333333333332</v>
      </c>
    </row>
    <row r="817" spans="1:9" outlineLevel="1" x14ac:dyDescent="0.25">
      <c r="A817" s="93">
        <v>45003</v>
      </c>
      <c r="B817" s="487">
        <v>-3.9</v>
      </c>
      <c r="C817" s="191">
        <v>1715.6</v>
      </c>
      <c r="D817" s="191">
        <v>1730.4</v>
      </c>
      <c r="E817" s="73">
        <f t="shared" si="27"/>
        <v>-14.800000000000182</v>
      </c>
      <c r="F817" s="191">
        <v>77.900000000000006</v>
      </c>
      <c r="G817" s="191">
        <v>45.2</v>
      </c>
      <c r="H817" s="73">
        <v>55.600000000000009</v>
      </c>
      <c r="I817" s="161">
        <f t="shared" si="26"/>
        <v>2.3166666666666669</v>
      </c>
    </row>
    <row r="818" spans="1:9" outlineLevel="1" x14ac:dyDescent="0.25">
      <c r="A818" s="93">
        <v>45004</v>
      </c>
      <c r="B818" s="484">
        <v>-3.1</v>
      </c>
      <c r="C818" s="191">
        <v>1545.6</v>
      </c>
      <c r="D818" s="191">
        <v>1559.8</v>
      </c>
      <c r="E818" s="73">
        <f t="shared" si="27"/>
        <v>-14.200000000000045</v>
      </c>
      <c r="F818" s="191">
        <v>78</v>
      </c>
      <c r="G818" s="191">
        <v>44</v>
      </c>
      <c r="H818" s="73">
        <v>52.099999999999994</v>
      </c>
      <c r="I818" s="161">
        <f t="shared" si="26"/>
        <v>2.1708333333333329</v>
      </c>
    </row>
    <row r="819" spans="1:9" outlineLevel="1" x14ac:dyDescent="0.25">
      <c r="A819" s="93">
        <v>45005</v>
      </c>
      <c r="B819" s="484">
        <v>-1.8</v>
      </c>
      <c r="C819" s="192">
        <v>1331.7</v>
      </c>
      <c r="D819" s="192">
        <v>1342.1</v>
      </c>
      <c r="E819" s="73">
        <f t="shared" si="27"/>
        <v>-10.399999999999864</v>
      </c>
      <c r="F819" s="192">
        <v>71.3</v>
      </c>
      <c r="G819" s="192">
        <v>40.700000000000003</v>
      </c>
      <c r="H819" s="73">
        <v>40.6</v>
      </c>
      <c r="I819" s="161">
        <f t="shared" si="26"/>
        <v>1.6916666666666667</v>
      </c>
    </row>
    <row r="820" spans="1:9" outlineLevel="1" x14ac:dyDescent="0.25">
      <c r="A820" s="93">
        <v>45006</v>
      </c>
      <c r="B820" s="484">
        <v>2.2999999999999998</v>
      </c>
      <c r="C820" s="193">
        <v>1110.7</v>
      </c>
      <c r="D820" s="193">
        <v>1108.7</v>
      </c>
      <c r="E820" s="73">
        <f t="shared" si="27"/>
        <v>2</v>
      </c>
      <c r="F820" s="193">
        <v>67.5</v>
      </c>
      <c r="G820" s="193">
        <v>36.1</v>
      </c>
      <c r="H820" s="73">
        <v>35</v>
      </c>
      <c r="I820" s="161">
        <f t="shared" si="26"/>
        <v>1.4583333333333333</v>
      </c>
    </row>
    <row r="821" spans="1:9" outlineLevel="1" x14ac:dyDescent="0.25">
      <c r="A821" s="93">
        <v>45007</v>
      </c>
      <c r="B821" s="484">
        <v>2.9</v>
      </c>
      <c r="C821" s="194">
        <v>1153.3</v>
      </c>
      <c r="D821" s="194">
        <v>1157.3</v>
      </c>
      <c r="E821" s="73">
        <f t="shared" si="27"/>
        <v>-4</v>
      </c>
      <c r="F821" s="194">
        <v>67.2</v>
      </c>
      <c r="G821" s="194">
        <v>35.5</v>
      </c>
      <c r="H821" s="73">
        <v>36.5</v>
      </c>
      <c r="I821" s="161">
        <f t="shared" si="26"/>
        <v>1.5208333333333333</v>
      </c>
    </row>
    <row r="822" spans="1:9" outlineLevel="1" x14ac:dyDescent="0.25">
      <c r="A822" s="93">
        <v>45008</v>
      </c>
      <c r="B822" s="484">
        <v>4.7</v>
      </c>
      <c r="C822" s="195">
        <v>913.6</v>
      </c>
      <c r="D822" s="195">
        <v>923.1</v>
      </c>
      <c r="E822" s="73">
        <f t="shared" si="27"/>
        <v>-9.5</v>
      </c>
      <c r="F822" s="195">
        <v>67</v>
      </c>
      <c r="G822" s="195">
        <v>33.1</v>
      </c>
      <c r="H822" s="73">
        <v>30.300000000000004</v>
      </c>
      <c r="I822" s="161">
        <f t="shared" si="26"/>
        <v>1.2625000000000002</v>
      </c>
    </row>
    <row r="823" spans="1:9" outlineLevel="1" x14ac:dyDescent="0.25">
      <c r="A823" s="93">
        <v>45009</v>
      </c>
      <c r="B823" s="488">
        <v>5.5</v>
      </c>
      <c r="C823" s="196">
        <v>1020.9</v>
      </c>
      <c r="D823" s="196">
        <v>1032.7</v>
      </c>
      <c r="E823" s="73">
        <f t="shared" si="27"/>
        <v>-11.800000000000068</v>
      </c>
      <c r="F823" s="196">
        <v>66.599999999999994</v>
      </c>
      <c r="G823" s="196">
        <v>32.5</v>
      </c>
      <c r="H823" s="73">
        <v>34.199999999999996</v>
      </c>
      <c r="I823" s="161">
        <f t="shared" si="26"/>
        <v>1.4249999999999998</v>
      </c>
    </row>
    <row r="824" spans="1:9" outlineLevel="1" x14ac:dyDescent="0.25">
      <c r="A824" s="93">
        <v>45010</v>
      </c>
      <c r="B824" s="484">
        <v>4.8</v>
      </c>
      <c r="C824" s="196">
        <v>1046.5999999999999</v>
      </c>
      <c r="D824" s="196">
        <v>1043.4000000000001</v>
      </c>
      <c r="E824" s="73">
        <f t="shared" si="27"/>
        <v>3.1999999999998181</v>
      </c>
      <c r="F824" s="196">
        <v>66.599999999999994</v>
      </c>
      <c r="G824" s="196">
        <v>33.9</v>
      </c>
      <c r="H824" s="73">
        <v>34.299999999999997</v>
      </c>
      <c r="I824" s="161">
        <f t="shared" si="26"/>
        <v>1.4291666666666665</v>
      </c>
    </row>
    <row r="825" spans="1:9" outlineLevel="1" x14ac:dyDescent="0.25">
      <c r="A825" s="93">
        <v>45011</v>
      </c>
      <c r="B825" s="487">
        <v>4.4000000000000004</v>
      </c>
      <c r="C825" s="196">
        <v>1147.8</v>
      </c>
      <c r="D825" s="196">
        <v>1144.5</v>
      </c>
      <c r="E825" s="73">
        <f t="shared" si="27"/>
        <v>3.2999999999999545</v>
      </c>
      <c r="F825" s="196">
        <v>66</v>
      </c>
      <c r="G825" s="196">
        <v>34.5</v>
      </c>
      <c r="H825" s="73">
        <v>36.4</v>
      </c>
      <c r="I825" s="161">
        <f t="shared" si="26"/>
        <v>1.5166666666666666</v>
      </c>
    </row>
    <row r="826" spans="1:9" outlineLevel="1" x14ac:dyDescent="0.25">
      <c r="A826" s="93">
        <v>45012</v>
      </c>
      <c r="B826" s="485">
        <v>5.4</v>
      </c>
      <c r="C826" s="197">
        <v>1067.9000000000001</v>
      </c>
      <c r="D826" s="197">
        <v>1064.4000000000001</v>
      </c>
      <c r="E826" s="73">
        <f t="shared" si="27"/>
        <v>3.5</v>
      </c>
      <c r="F826" s="197">
        <v>66.2</v>
      </c>
      <c r="G826" s="197">
        <v>34.5</v>
      </c>
      <c r="H826" s="73">
        <v>33.900000000000006</v>
      </c>
      <c r="I826" s="161">
        <f t="shared" si="26"/>
        <v>1.4125000000000003</v>
      </c>
    </row>
    <row r="827" spans="1:9" outlineLevel="1" x14ac:dyDescent="0.25">
      <c r="A827" s="93">
        <v>45013</v>
      </c>
      <c r="B827" s="488">
        <v>4.9000000000000004</v>
      </c>
      <c r="C827" s="198">
        <v>967.3</v>
      </c>
      <c r="D827" s="198">
        <v>957.3</v>
      </c>
      <c r="E827" s="73">
        <f t="shared" si="27"/>
        <v>10</v>
      </c>
      <c r="F827" s="198">
        <v>66.5</v>
      </c>
      <c r="G827" s="198">
        <v>33.799999999999997</v>
      </c>
      <c r="H827" s="73">
        <v>32.199999999999996</v>
      </c>
      <c r="I827" s="161">
        <f t="shared" si="26"/>
        <v>1.3416666666666666</v>
      </c>
    </row>
    <row r="828" spans="1:9" outlineLevel="1" x14ac:dyDescent="0.25">
      <c r="A828" s="93">
        <v>45014</v>
      </c>
      <c r="B828" s="488">
        <v>4.5</v>
      </c>
      <c r="C828" s="199">
        <v>1060.3</v>
      </c>
      <c r="D828" s="199">
        <v>1068.2</v>
      </c>
      <c r="E828" s="73">
        <f t="shared" si="27"/>
        <v>-7.9000000000000909</v>
      </c>
      <c r="F828" s="199">
        <v>66.099999999999994</v>
      </c>
      <c r="G828" s="199">
        <v>32.700000000000003</v>
      </c>
      <c r="H828" s="73">
        <v>35.1</v>
      </c>
      <c r="I828" s="161">
        <f t="shared" si="26"/>
        <v>1.4625000000000001</v>
      </c>
    </row>
    <row r="829" spans="1:9" outlineLevel="1" x14ac:dyDescent="0.25">
      <c r="A829" s="93">
        <v>45015</v>
      </c>
      <c r="B829" s="488">
        <v>4.3</v>
      </c>
      <c r="C829" s="200">
        <v>1045.4000000000001</v>
      </c>
      <c r="D829" s="200">
        <v>1043</v>
      </c>
      <c r="E829" s="73">
        <f t="shared" si="27"/>
        <v>2.4000000000000909</v>
      </c>
      <c r="F829" s="200">
        <v>66.7</v>
      </c>
      <c r="G829" s="200">
        <v>34.200000000000003</v>
      </c>
      <c r="H829" s="73">
        <v>34.100000000000009</v>
      </c>
      <c r="I829" s="161">
        <f t="shared" si="26"/>
        <v>1.4208333333333336</v>
      </c>
    </row>
    <row r="830" spans="1:9" outlineLevel="1" x14ac:dyDescent="0.2">
      <c r="A830" s="93">
        <v>45016</v>
      </c>
      <c r="B830" s="488">
        <v>4.7</v>
      </c>
      <c r="C830" s="180">
        <v>1129.4000000000001</v>
      </c>
      <c r="D830" s="180">
        <v>1129.5</v>
      </c>
      <c r="E830" s="73">
        <f t="shared" si="27"/>
        <v>-9.9999999999909051E-2</v>
      </c>
      <c r="F830" s="180">
        <v>66.400000000000006</v>
      </c>
      <c r="G830" s="180">
        <v>33.9</v>
      </c>
      <c r="H830" s="73">
        <v>36.700000000000003</v>
      </c>
      <c r="I830" s="161">
        <f t="shared" si="26"/>
        <v>1.5291666666666668</v>
      </c>
    </row>
    <row r="831" spans="1:9" outlineLevel="1" x14ac:dyDescent="0.25">
      <c r="A831" s="93">
        <v>45017</v>
      </c>
      <c r="B831" s="483">
        <v>2.5</v>
      </c>
      <c r="C831" s="215">
        <v>1240.5999999999999</v>
      </c>
      <c r="D831" s="215">
        <v>1241.4000000000001</v>
      </c>
      <c r="E831" s="73">
        <f t="shared" si="27"/>
        <v>-0.8000000000001819</v>
      </c>
      <c r="F831" s="215">
        <v>65.900000000000006</v>
      </c>
      <c r="G831" s="215">
        <v>35.6</v>
      </c>
      <c r="H831" s="73">
        <v>37.700000000000003</v>
      </c>
      <c r="I831" s="161">
        <f t="shared" si="26"/>
        <v>1.5708333333333335</v>
      </c>
    </row>
    <row r="832" spans="1:9" outlineLevel="1" x14ac:dyDescent="0.25">
      <c r="A832" s="93">
        <v>45018</v>
      </c>
      <c r="B832" s="483">
        <v>5.2</v>
      </c>
      <c r="C832" s="215">
        <v>980.4</v>
      </c>
      <c r="D832" s="215">
        <v>977.1</v>
      </c>
      <c r="E832" s="73">
        <f t="shared" si="27"/>
        <v>3.2999999999999545</v>
      </c>
      <c r="F832" s="215">
        <v>66.3</v>
      </c>
      <c r="G832" s="215">
        <v>33.9</v>
      </c>
      <c r="H832" s="73">
        <v>31.800000000000004</v>
      </c>
      <c r="I832" s="161">
        <f t="shared" si="26"/>
        <v>1.3250000000000002</v>
      </c>
    </row>
    <row r="833" spans="1:9" outlineLevel="1" x14ac:dyDescent="0.25">
      <c r="A833" s="93">
        <v>45019</v>
      </c>
      <c r="B833" s="484">
        <v>8.4</v>
      </c>
      <c r="C833" s="216">
        <v>709.1</v>
      </c>
      <c r="D833" s="216">
        <v>700.5</v>
      </c>
      <c r="E833" s="73">
        <f t="shared" si="27"/>
        <v>8.6000000000000227</v>
      </c>
      <c r="F833" s="216">
        <v>66.900000000000006</v>
      </c>
      <c r="G833" s="216">
        <v>31.6</v>
      </c>
      <c r="H833" s="73">
        <v>25.3</v>
      </c>
      <c r="I833" s="161">
        <f t="shared" si="26"/>
        <v>1.0541666666666667</v>
      </c>
    </row>
    <row r="834" spans="1:9" outlineLevel="1" x14ac:dyDescent="0.25">
      <c r="A834" s="93">
        <v>45020</v>
      </c>
      <c r="B834" s="483">
        <v>9.3000000000000007</v>
      </c>
      <c r="C834" s="217">
        <v>707.1</v>
      </c>
      <c r="D834" s="217">
        <v>702.1</v>
      </c>
      <c r="E834" s="73">
        <f t="shared" si="27"/>
        <v>5</v>
      </c>
      <c r="F834" s="217">
        <v>66.599999999999994</v>
      </c>
      <c r="G834" s="217">
        <v>30.4</v>
      </c>
      <c r="H834" s="73">
        <v>25.800000000000004</v>
      </c>
      <c r="I834" s="161">
        <f t="shared" si="26"/>
        <v>1.0750000000000002</v>
      </c>
    </row>
    <row r="835" spans="1:9" outlineLevel="1" x14ac:dyDescent="0.25">
      <c r="A835" s="93">
        <v>45021</v>
      </c>
      <c r="B835" s="484">
        <v>5.8</v>
      </c>
      <c r="C835" s="218">
        <v>724</v>
      </c>
      <c r="D835" s="218">
        <v>722.5</v>
      </c>
      <c r="E835" s="73">
        <f t="shared" si="27"/>
        <v>1.5</v>
      </c>
      <c r="F835" s="218">
        <v>66.8</v>
      </c>
      <c r="G835" s="218">
        <v>31</v>
      </c>
      <c r="H835" s="73">
        <v>26</v>
      </c>
      <c r="I835" s="161">
        <f t="shared" si="26"/>
        <v>1.0833333333333333</v>
      </c>
    </row>
    <row r="836" spans="1:9" outlineLevel="1" x14ac:dyDescent="0.25">
      <c r="A836" s="93">
        <v>45022</v>
      </c>
      <c r="B836" s="484">
        <v>6.1</v>
      </c>
      <c r="C836" s="219">
        <v>958.8</v>
      </c>
      <c r="D836" s="219">
        <v>951.9</v>
      </c>
      <c r="E836" s="73">
        <f t="shared" si="27"/>
        <v>6.8999999999999773</v>
      </c>
      <c r="F836" s="219">
        <v>66.5</v>
      </c>
      <c r="G836" s="219">
        <v>32.700000000000003</v>
      </c>
      <c r="H836" s="73">
        <v>32.5</v>
      </c>
      <c r="I836" s="161">
        <f t="shared" si="26"/>
        <v>1.3541666666666667</v>
      </c>
    </row>
    <row r="837" spans="1:9" outlineLevel="1" x14ac:dyDescent="0.25">
      <c r="A837" s="93">
        <v>45023</v>
      </c>
      <c r="B837" s="484">
        <v>4.4000000000000004</v>
      </c>
      <c r="C837" s="220">
        <v>1112.5</v>
      </c>
      <c r="D837" s="220">
        <v>1114</v>
      </c>
      <c r="E837" s="73">
        <f t="shared" si="27"/>
        <v>-1.5</v>
      </c>
      <c r="F837" s="220">
        <v>66.2</v>
      </c>
      <c r="G837" s="220">
        <v>35.1</v>
      </c>
      <c r="H837" s="73">
        <v>34.700000000000003</v>
      </c>
      <c r="I837" s="161">
        <f t="shared" si="26"/>
        <v>1.4458333333333335</v>
      </c>
    </row>
    <row r="838" spans="1:9" outlineLevel="1" x14ac:dyDescent="0.25">
      <c r="A838" s="93">
        <v>45024</v>
      </c>
      <c r="B838" s="484">
        <v>5.2</v>
      </c>
      <c r="C838" s="220">
        <v>979.9</v>
      </c>
      <c r="D838" s="220">
        <v>977.7</v>
      </c>
      <c r="E838" s="73">
        <f t="shared" si="27"/>
        <v>2.1999999999999318</v>
      </c>
      <c r="F838" s="220">
        <v>66.5</v>
      </c>
      <c r="G838" s="220">
        <v>34.6</v>
      </c>
      <c r="H838" s="73">
        <v>31.5</v>
      </c>
      <c r="I838" s="161">
        <f t="shared" si="26"/>
        <v>1.3125</v>
      </c>
    </row>
    <row r="839" spans="1:9" outlineLevel="1" x14ac:dyDescent="0.25">
      <c r="A839" s="93">
        <v>45025</v>
      </c>
      <c r="B839" s="484">
        <v>6</v>
      </c>
      <c r="C839" s="220">
        <v>890.2</v>
      </c>
      <c r="D839" s="220">
        <v>886.9</v>
      </c>
      <c r="E839" s="73">
        <f t="shared" si="27"/>
        <v>3.3000000000000682</v>
      </c>
      <c r="F839" s="220">
        <v>66.900000000000006</v>
      </c>
      <c r="G839" s="220">
        <v>34.1</v>
      </c>
      <c r="H839" s="73">
        <v>29.400000000000002</v>
      </c>
      <c r="I839" s="161">
        <f t="shared" si="26"/>
        <v>1.2250000000000001</v>
      </c>
    </row>
    <row r="840" spans="1:9" outlineLevel="1" x14ac:dyDescent="0.25">
      <c r="A840" s="93">
        <v>45026</v>
      </c>
      <c r="B840" s="484">
        <v>7.1</v>
      </c>
      <c r="C840" s="221">
        <v>848.4</v>
      </c>
      <c r="D840" s="221">
        <v>850.1</v>
      </c>
      <c r="E840" s="73">
        <f t="shared" si="27"/>
        <v>-1.7000000000000455</v>
      </c>
      <c r="F840" s="221">
        <v>67</v>
      </c>
      <c r="G840" s="221">
        <v>33.5</v>
      </c>
      <c r="H840" s="73">
        <v>28.299999999999997</v>
      </c>
      <c r="I840" s="161">
        <f t="shared" si="26"/>
        <v>1.1791666666666665</v>
      </c>
    </row>
    <row r="841" spans="1:9" outlineLevel="1" x14ac:dyDescent="0.25">
      <c r="A841" s="93">
        <v>45027</v>
      </c>
      <c r="B841" s="483">
        <v>5.7</v>
      </c>
      <c r="C841" s="222">
        <v>950.6</v>
      </c>
      <c r="D841" s="222">
        <v>948.4</v>
      </c>
      <c r="E841" s="73">
        <f t="shared" si="27"/>
        <v>2.2000000000000455</v>
      </c>
      <c r="F841" s="222">
        <v>65.900000000000006</v>
      </c>
      <c r="G841" s="222">
        <v>34.799999999999997</v>
      </c>
      <c r="H841" s="73">
        <v>29.6</v>
      </c>
      <c r="I841" s="161">
        <f t="shared" si="26"/>
        <v>1.2333333333333334</v>
      </c>
    </row>
    <row r="842" spans="1:9" outlineLevel="1" x14ac:dyDescent="0.2">
      <c r="A842" s="93">
        <v>45028</v>
      </c>
      <c r="B842" s="484">
        <v>7.9</v>
      </c>
      <c r="C842" s="223">
        <v>826.3</v>
      </c>
      <c r="D842" s="223">
        <v>816.5</v>
      </c>
      <c r="E842" s="73">
        <f t="shared" si="27"/>
        <v>9.7999999999999545</v>
      </c>
      <c r="F842" s="223">
        <v>66.599999999999994</v>
      </c>
      <c r="G842" s="223">
        <v>33.9</v>
      </c>
      <c r="H842" s="73">
        <v>27.400000000000002</v>
      </c>
      <c r="I842" s="161">
        <f t="shared" si="26"/>
        <v>1.1416666666666668</v>
      </c>
    </row>
    <row r="843" spans="1:9" outlineLevel="1" x14ac:dyDescent="0.2">
      <c r="A843" s="93">
        <v>45029</v>
      </c>
      <c r="B843" s="484">
        <v>7.8</v>
      </c>
      <c r="C843" s="223">
        <v>973.6</v>
      </c>
      <c r="D843" s="223">
        <v>966.2</v>
      </c>
      <c r="E843" s="73">
        <f t="shared" si="27"/>
        <v>7.3999999999999773</v>
      </c>
      <c r="F843" s="223">
        <v>67.3</v>
      </c>
      <c r="G843" s="223">
        <v>34.799999999999997</v>
      </c>
      <c r="H843" s="73">
        <v>32</v>
      </c>
      <c r="I843" s="161">
        <f t="shared" si="26"/>
        <v>1.3333333333333333</v>
      </c>
    </row>
    <row r="844" spans="1:9" outlineLevel="1" x14ac:dyDescent="0.2">
      <c r="A844" s="93">
        <v>45030</v>
      </c>
      <c r="B844" s="484">
        <v>2.5</v>
      </c>
      <c r="C844" s="223">
        <v>1339.1</v>
      </c>
      <c r="D844" s="223">
        <v>1349</v>
      </c>
      <c r="E844" s="73">
        <f t="shared" si="27"/>
        <v>-9.9000000000000909</v>
      </c>
      <c r="F844" s="223">
        <v>65.900000000000006</v>
      </c>
      <c r="G844" s="223">
        <v>35.299999999999997</v>
      </c>
      <c r="H844" s="73">
        <v>40.1</v>
      </c>
      <c r="I844" s="161">
        <f t="shared" si="26"/>
        <v>1.6708333333333334</v>
      </c>
    </row>
    <row r="845" spans="1:9" outlineLevel="1" x14ac:dyDescent="0.2">
      <c r="A845" s="93">
        <v>45031</v>
      </c>
      <c r="B845" s="484">
        <v>2.7</v>
      </c>
      <c r="C845" s="223">
        <v>1336</v>
      </c>
      <c r="D845" s="223">
        <v>1333.6</v>
      </c>
      <c r="E845" s="73">
        <f t="shared" si="27"/>
        <v>2.4000000000000909</v>
      </c>
      <c r="F845" s="223">
        <v>66</v>
      </c>
      <c r="G845" s="223">
        <v>37.6</v>
      </c>
      <c r="H845" s="73">
        <v>38.099999999999994</v>
      </c>
      <c r="I845" s="161">
        <f t="shared" si="26"/>
        <v>1.5874999999999997</v>
      </c>
    </row>
    <row r="846" spans="1:9" outlineLevel="1" x14ac:dyDescent="0.2">
      <c r="A846" s="93">
        <v>45032</v>
      </c>
      <c r="B846" s="484">
        <v>4.5999999999999996</v>
      </c>
      <c r="C846" s="223">
        <v>1092.5</v>
      </c>
      <c r="D846" s="223">
        <v>1091.2</v>
      </c>
      <c r="E846" s="73">
        <f t="shared" si="27"/>
        <v>1.2999999999999545</v>
      </c>
      <c r="F846" s="223">
        <v>66.900000000000006</v>
      </c>
      <c r="G846" s="223">
        <v>36.6</v>
      </c>
      <c r="H846" s="73">
        <v>33.200000000000003</v>
      </c>
      <c r="I846" s="161">
        <f t="shared" si="26"/>
        <v>1.3833333333333335</v>
      </c>
    </row>
    <row r="847" spans="1:9" outlineLevel="1" x14ac:dyDescent="0.2">
      <c r="A847" s="93">
        <v>45033</v>
      </c>
      <c r="B847" s="484">
        <v>7.3</v>
      </c>
      <c r="C847" s="223">
        <v>776.9</v>
      </c>
      <c r="D847" s="223">
        <v>758.9</v>
      </c>
      <c r="E847" s="73">
        <f t="shared" si="27"/>
        <v>18</v>
      </c>
      <c r="F847" s="223">
        <v>66.900000000000006</v>
      </c>
      <c r="G847" s="223">
        <v>33.5</v>
      </c>
      <c r="H847" s="73">
        <v>26.3</v>
      </c>
      <c r="I847" s="161">
        <f t="shared" si="26"/>
        <v>1.0958333333333334</v>
      </c>
    </row>
    <row r="848" spans="1:9" outlineLevel="1" x14ac:dyDescent="0.25">
      <c r="A848" s="93">
        <v>45034</v>
      </c>
      <c r="B848" s="484">
        <v>9.9</v>
      </c>
      <c r="C848" s="224">
        <v>722.9</v>
      </c>
      <c r="D848" s="224">
        <v>716</v>
      </c>
      <c r="E848" s="73">
        <f t="shared" si="27"/>
        <v>6.8999999999999773</v>
      </c>
      <c r="F848" s="224">
        <v>66.599999999999994</v>
      </c>
      <c r="G848" s="224">
        <v>31.8</v>
      </c>
      <c r="H848" s="73">
        <v>25.499999999999996</v>
      </c>
      <c r="I848" s="161">
        <f t="shared" si="26"/>
        <v>1.0624999999999998</v>
      </c>
    </row>
    <row r="849" spans="1:9" outlineLevel="1" x14ac:dyDescent="0.2">
      <c r="A849" s="93">
        <v>45035</v>
      </c>
      <c r="B849" s="484">
        <v>8.6999999999999993</v>
      </c>
      <c r="C849" s="223">
        <v>728.5</v>
      </c>
      <c r="D849" s="223">
        <v>719.7</v>
      </c>
      <c r="E849" s="73">
        <f t="shared" si="27"/>
        <v>8.7999999999999545</v>
      </c>
      <c r="F849" s="223">
        <v>66.2</v>
      </c>
      <c r="G849" s="223">
        <v>31.9</v>
      </c>
      <c r="H849" s="73">
        <v>25.4</v>
      </c>
      <c r="I849" s="161">
        <f t="shared" si="26"/>
        <v>1.0583333333333333</v>
      </c>
    </row>
    <row r="850" spans="1:9" outlineLevel="1" x14ac:dyDescent="0.25">
      <c r="A850" s="93">
        <v>45036</v>
      </c>
      <c r="B850" s="484">
        <v>8.6999999999999993</v>
      </c>
      <c r="C850" s="225">
        <v>731.9</v>
      </c>
      <c r="D850" s="225">
        <v>728.8</v>
      </c>
      <c r="E850" s="73">
        <f t="shared" si="27"/>
        <v>3.1000000000000227</v>
      </c>
      <c r="F850" s="225">
        <v>66.400000000000006</v>
      </c>
      <c r="G850" s="225">
        <v>33.1</v>
      </c>
      <c r="H850" s="73">
        <v>24.599999999999998</v>
      </c>
      <c r="I850" s="161">
        <f t="shared" si="26"/>
        <v>1.0249999999999999</v>
      </c>
    </row>
    <row r="851" spans="1:9" outlineLevel="1" x14ac:dyDescent="0.25">
      <c r="A851" s="93">
        <v>45037</v>
      </c>
      <c r="B851" s="484">
        <v>9.1999999999999993</v>
      </c>
      <c r="C851" s="226">
        <v>633.1</v>
      </c>
      <c r="D851" s="226">
        <v>631.1</v>
      </c>
      <c r="E851" s="73">
        <f t="shared" si="27"/>
        <v>2</v>
      </c>
      <c r="F851" s="226">
        <v>64.599999999999994</v>
      </c>
      <c r="G851" s="226">
        <v>33.700000000000003</v>
      </c>
      <c r="H851" s="73">
        <v>20.3</v>
      </c>
      <c r="I851" s="161">
        <f t="shared" si="26"/>
        <v>0.84583333333333333</v>
      </c>
    </row>
    <row r="852" spans="1:9" outlineLevel="1" x14ac:dyDescent="0.25">
      <c r="A852" s="93">
        <v>45038</v>
      </c>
      <c r="B852" s="484">
        <v>9.1</v>
      </c>
      <c r="C852" s="226">
        <v>557.9</v>
      </c>
      <c r="D852" s="226">
        <v>555.29999999999995</v>
      </c>
      <c r="E852" s="73">
        <f t="shared" si="27"/>
        <v>2.6000000000000227</v>
      </c>
      <c r="F852" s="226">
        <v>65</v>
      </c>
      <c r="G852" s="226">
        <v>32.700000000000003</v>
      </c>
      <c r="H852" s="73">
        <v>18.799999999999997</v>
      </c>
      <c r="I852" s="161">
        <f t="shared" si="26"/>
        <v>0.78333333333333321</v>
      </c>
    </row>
    <row r="853" spans="1:9" outlineLevel="1" x14ac:dyDescent="0.25">
      <c r="A853" s="93">
        <v>45039</v>
      </c>
      <c r="B853" s="484">
        <v>10.4</v>
      </c>
      <c r="C853" s="226">
        <v>565.70000000000005</v>
      </c>
      <c r="D853" s="226">
        <v>566.4</v>
      </c>
      <c r="E853" s="73">
        <f t="shared" si="27"/>
        <v>-0.69999999999993179</v>
      </c>
      <c r="F853" s="226">
        <v>66.099999999999994</v>
      </c>
      <c r="G853" s="226">
        <v>32.799999999999997</v>
      </c>
      <c r="H853" s="73">
        <v>19.5</v>
      </c>
      <c r="I853" s="161">
        <f t="shared" si="26"/>
        <v>0.8125</v>
      </c>
    </row>
    <row r="854" spans="1:9" outlineLevel="1" x14ac:dyDescent="0.25">
      <c r="A854" s="93">
        <v>45040</v>
      </c>
      <c r="B854" s="484">
        <v>13.1</v>
      </c>
      <c r="C854" s="227">
        <v>539.5</v>
      </c>
      <c r="D854" s="227">
        <v>544</v>
      </c>
      <c r="E854" s="73">
        <f t="shared" si="27"/>
        <v>-4.5</v>
      </c>
      <c r="F854" s="227">
        <v>67.099999999999994</v>
      </c>
      <c r="G854" s="227">
        <v>34.9</v>
      </c>
      <c r="H854" s="73">
        <v>17.600000000000001</v>
      </c>
      <c r="I854" s="161">
        <f t="shared" si="26"/>
        <v>0.73333333333333339</v>
      </c>
    </row>
    <row r="855" spans="1:9" outlineLevel="1" x14ac:dyDescent="0.25">
      <c r="A855" s="93">
        <v>45041</v>
      </c>
      <c r="B855" s="484">
        <v>13.8</v>
      </c>
      <c r="C855" s="228">
        <v>270.60000000000002</v>
      </c>
      <c r="D855" s="228">
        <v>268.8</v>
      </c>
      <c r="E855" s="73">
        <f t="shared" si="27"/>
        <v>1.8000000000000114</v>
      </c>
      <c r="F855" s="228">
        <v>66.2</v>
      </c>
      <c r="G855" s="228">
        <v>29.8</v>
      </c>
      <c r="H855" s="73">
        <v>10.000000000000002</v>
      </c>
      <c r="I855" s="161">
        <f t="shared" si="26"/>
        <v>0.41666666666666674</v>
      </c>
    </row>
    <row r="856" spans="1:9" outlineLevel="1" x14ac:dyDescent="0.25">
      <c r="A856" s="93">
        <v>45042</v>
      </c>
      <c r="B856" s="484">
        <v>11.8</v>
      </c>
      <c r="C856" s="229">
        <v>115.4</v>
      </c>
      <c r="D856" s="229">
        <v>39.299999999999997</v>
      </c>
      <c r="E856" s="73">
        <f t="shared" si="27"/>
        <v>76.100000000000009</v>
      </c>
      <c r="F856" s="229">
        <v>54.7</v>
      </c>
      <c r="G856" s="229">
        <v>22.8</v>
      </c>
      <c r="H856" s="73">
        <v>5.3</v>
      </c>
      <c r="I856" s="161">
        <f t="shared" si="26"/>
        <v>0.22083333333333333</v>
      </c>
    </row>
    <row r="857" spans="1:9" outlineLevel="1" x14ac:dyDescent="0.25">
      <c r="A857" s="93">
        <v>45043</v>
      </c>
      <c r="B857" s="483">
        <v>13.8</v>
      </c>
      <c r="C857" s="230">
        <v>9.8000000000000007</v>
      </c>
      <c r="D857" s="230">
        <v>0</v>
      </c>
      <c r="E857" s="73">
        <f t="shared" si="27"/>
        <v>9.8000000000000007</v>
      </c>
      <c r="F857" s="230">
        <v>35.1</v>
      </c>
      <c r="G857" s="230">
        <v>0</v>
      </c>
      <c r="H857" s="73">
        <v>0.4</v>
      </c>
      <c r="I857" s="161">
        <f t="shared" si="26"/>
        <v>1.6666666666666666E-2</v>
      </c>
    </row>
    <row r="858" spans="1:9" outlineLevel="1" x14ac:dyDescent="0.25">
      <c r="A858" s="93">
        <v>45044</v>
      </c>
      <c r="B858" s="484">
        <v>14.8</v>
      </c>
      <c r="C858" s="231">
        <v>0</v>
      </c>
      <c r="D858" s="231">
        <v>0</v>
      </c>
      <c r="E858" s="73">
        <f t="shared" si="27"/>
        <v>0</v>
      </c>
      <c r="F858" s="231">
        <v>21.8</v>
      </c>
      <c r="G858" s="231">
        <v>17.100000000000001</v>
      </c>
      <c r="H858" s="73">
        <v>0</v>
      </c>
      <c r="I858" s="161">
        <f t="shared" si="26"/>
        <v>0</v>
      </c>
    </row>
    <row r="859" spans="1:9" outlineLevel="1" x14ac:dyDescent="0.25">
      <c r="A859" s="93">
        <v>45045</v>
      </c>
      <c r="B859" s="484">
        <v>7.2</v>
      </c>
      <c r="C859" s="231">
        <v>0</v>
      </c>
      <c r="D859" s="231">
        <v>0</v>
      </c>
      <c r="E859" s="73">
        <f t="shared" si="27"/>
        <v>0</v>
      </c>
      <c r="F859" s="231">
        <v>15.9</v>
      </c>
      <c r="G859" s="231">
        <v>14.2</v>
      </c>
      <c r="H859" s="73">
        <v>0</v>
      </c>
      <c r="I859" s="161">
        <f t="shared" si="26"/>
        <v>0</v>
      </c>
    </row>
    <row r="860" spans="1:9" outlineLevel="1" x14ac:dyDescent="0.25">
      <c r="A860" s="93">
        <v>45046</v>
      </c>
      <c r="B860" s="484">
        <v>5.9</v>
      </c>
      <c r="C860" s="231">
        <v>0</v>
      </c>
      <c r="D860" s="231">
        <v>0</v>
      </c>
      <c r="E860" s="73">
        <f t="shared" si="27"/>
        <v>0</v>
      </c>
      <c r="F860" s="231">
        <v>10.8</v>
      </c>
      <c r="G860" s="231">
        <v>10.199999999999999</v>
      </c>
      <c r="H860" s="73">
        <v>0</v>
      </c>
      <c r="I860" s="161">
        <f t="shared" si="26"/>
        <v>0</v>
      </c>
    </row>
    <row r="861" spans="1:9" outlineLevel="1" x14ac:dyDescent="0.25">
      <c r="A861" s="93">
        <v>45047</v>
      </c>
      <c r="B861" s="483">
        <v>7.6</v>
      </c>
      <c r="C861" s="214">
        <v>0</v>
      </c>
      <c r="D861" s="214">
        <v>0</v>
      </c>
      <c r="E861" s="73">
        <f t="shared" si="27"/>
        <v>0</v>
      </c>
      <c r="F861" s="214">
        <v>9.6</v>
      </c>
      <c r="G861" s="214">
        <v>9.3000000000000007</v>
      </c>
      <c r="H861" s="73">
        <v>0</v>
      </c>
      <c r="I861" s="161">
        <f t="shared" si="26"/>
        <v>0</v>
      </c>
    </row>
    <row r="862" spans="1:9" outlineLevel="1" x14ac:dyDescent="0.25">
      <c r="A862" s="93">
        <v>45048</v>
      </c>
      <c r="B862" s="483">
        <v>8.5</v>
      </c>
      <c r="C862" s="232">
        <v>0</v>
      </c>
      <c r="D862" s="232">
        <v>0</v>
      </c>
      <c r="E862" s="73">
        <f t="shared" si="27"/>
        <v>0</v>
      </c>
      <c r="F862" s="232">
        <v>10.5</v>
      </c>
      <c r="G862" s="232">
        <v>10.199999999999999</v>
      </c>
      <c r="H862" s="73">
        <v>0</v>
      </c>
      <c r="I862" s="161">
        <f t="shared" si="26"/>
        <v>0</v>
      </c>
    </row>
    <row r="863" spans="1:9" outlineLevel="1" x14ac:dyDescent="0.25">
      <c r="A863" s="93">
        <v>45049</v>
      </c>
      <c r="B863" s="484">
        <v>8.8000000000000007</v>
      </c>
      <c r="C863" s="233">
        <v>0</v>
      </c>
      <c r="D863" s="233">
        <v>0</v>
      </c>
      <c r="E863" s="73">
        <f t="shared" si="27"/>
        <v>0</v>
      </c>
      <c r="F863" s="233">
        <v>11.4</v>
      </c>
      <c r="G863" s="233">
        <v>11</v>
      </c>
      <c r="H863" s="73">
        <v>0</v>
      </c>
      <c r="I863" s="161">
        <f t="shared" si="26"/>
        <v>0</v>
      </c>
    </row>
    <row r="864" spans="1:9" outlineLevel="1" x14ac:dyDescent="0.25">
      <c r="A864" s="93">
        <v>45050</v>
      </c>
      <c r="B864" s="483">
        <v>9.1</v>
      </c>
      <c r="C864" s="234">
        <v>0</v>
      </c>
      <c r="D864" s="234">
        <v>0</v>
      </c>
      <c r="E864" s="73">
        <f t="shared" si="27"/>
        <v>0</v>
      </c>
      <c r="F864" s="234">
        <v>12</v>
      </c>
      <c r="G864" s="234">
        <v>11.8</v>
      </c>
      <c r="H864" s="73">
        <v>0</v>
      </c>
      <c r="I864" s="161">
        <f t="shared" si="26"/>
        <v>0</v>
      </c>
    </row>
    <row r="865" spans="1:9" outlineLevel="1" x14ac:dyDescent="0.25">
      <c r="A865" s="93">
        <v>45051</v>
      </c>
      <c r="B865" s="484">
        <v>7.3</v>
      </c>
      <c r="C865" s="234">
        <v>0</v>
      </c>
      <c r="D865" s="234">
        <v>0</v>
      </c>
      <c r="E865" s="73">
        <f t="shared" si="27"/>
        <v>0</v>
      </c>
      <c r="F865" s="269">
        <v>12</v>
      </c>
      <c r="G865" s="269">
        <v>11.7</v>
      </c>
      <c r="H865" s="73">
        <v>0</v>
      </c>
      <c r="I865" s="161">
        <f t="shared" si="26"/>
        <v>0</v>
      </c>
    </row>
    <row r="866" spans="1:9" outlineLevel="1" x14ac:dyDescent="0.25">
      <c r="A866" s="93">
        <v>45052</v>
      </c>
      <c r="B866" s="484">
        <v>2.2999999999999998</v>
      </c>
      <c r="C866" s="234">
        <v>0</v>
      </c>
      <c r="D866" s="234">
        <v>0</v>
      </c>
      <c r="E866" s="73">
        <f t="shared" si="27"/>
        <v>0</v>
      </c>
      <c r="F866" s="269">
        <v>9.3000000000000007</v>
      </c>
      <c r="G866" s="269">
        <v>9.1999999999999993</v>
      </c>
      <c r="H866" s="73">
        <v>0</v>
      </c>
      <c r="I866" s="161">
        <f t="shared" si="26"/>
        <v>0</v>
      </c>
    </row>
    <row r="867" spans="1:9" outlineLevel="1" x14ac:dyDescent="0.25">
      <c r="A867" s="93">
        <v>45053</v>
      </c>
      <c r="B867" s="484">
        <v>2.8</v>
      </c>
      <c r="C867" s="234">
        <v>0</v>
      </c>
      <c r="D867" s="234">
        <v>0</v>
      </c>
      <c r="E867" s="73">
        <f t="shared" si="27"/>
        <v>0</v>
      </c>
      <c r="F867" s="269">
        <v>7.3</v>
      </c>
      <c r="G867" s="269">
        <v>7.3</v>
      </c>
      <c r="H867" s="73">
        <v>0</v>
      </c>
      <c r="I867" s="161">
        <f t="shared" si="26"/>
        <v>0</v>
      </c>
    </row>
    <row r="868" spans="1:9" outlineLevel="1" x14ac:dyDescent="0.25">
      <c r="A868" s="93">
        <v>45054</v>
      </c>
      <c r="B868" s="484">
        <v>5.5</v>
      </c>
      <c r="C868" s="234">
        <v>0</v>
      </c>
      <c r="D868" s="234">
        <v>0</v>
      </c>
      <c r="E868" s="73">
        <f t="shared" si="27"/>
        <v>0</v>
      </c>
      <c r="F868" s="269">
        <v>7.6</v>
      </c>
      <c r="G868" s="269">
        <v>7.6</v>
      </c>
      <c r="H868" s="73">
        <v>0</v>
      </c>
      <c r="I868" s="161">
        <f t="shared" si="26"/>
        <v>0</v>
      </c>
    </row>
    <row r="869" spans="1:9" outlineLevel="1" x14ac:dyDescent="0.25">
      <c r="A869" s="93">
        <v>45055</v>
      </c>
      <c r="B869" s="484">
        <v>7.6</v>
      </c>
      <c r="C869" s="234">
        <v>0</v>
      </c>
      <c r="D869" s="234">
        <v>0</v>
      </c>
      <c r="E869" s="73">
        <f t="shared" si="27"/>
        <v>0</v>
      </c>
      <c r="F869" s="269">
        <v>8.9</v>
      </c>
      <c r="G869" s="269">
        <v>8.8000000000000007</v>
      </c>
      <c r="H869" s="73">
        <v>0</v>
      </c>
      <c r="I869" s="161">
        <f t="shared" ref="I869:I932" si="28">H869/24</f>
        <v>0</v>
      </c>
    </row>
    <row r="870" spans="1:9" outlineLevel="1" x14ac:dyDescent="0.25">
      <c r="A870" s="93">
        <v>45056</v>
      </c>
      <c r="B870" s="484">
        <v>11.1</v>
      </c>
      <c r="C870" s="457">
        <v>0</v>
      </c>
      <c r="D870" s="457">
        <v>0</v>
      </c>
      <c r="E870" s="73">
        <f t="shared" ref="E870:E933" si="29">C870-D870</f>
        <v>0</v>
      </c>
      <c r="F870" s="457">
        <v>11.5</v>
      </c>
      <c r="G870" s="457">
        <v>11.1</v>
      </c>
      <c r="H870" s="73">
        <v>0</v>
      </c>
      <c r="I870" s="161">
        <f t="shared" si="28"/>
        <v>0</v>
      </c>
    </row>
    <row r="871" spans="1:9" outlineLevel="1" x14ac:dyDescent="0.25">
      <c r="A871" s="93">
        <v>45057</v>
      </c>
      <c r="B871" s="483">
        <v>12.8</v>
      </c>
      <c r="C871" s="235">
        <v>0</v>
      </c>
      <c r="D871" s="235">
        <v>0</v>
      </c>
      <c r="E871" s="73">
        <f t="shared" si="29"/>
        <v>0</v>
      </c>
      <c r="F871" s="235">
        <v>14.4</v>
      </c>
      <c r="G871" s="235">
        <v>13.6</v>
      </c>
      <c r="H871" s="73">
        <v>0</v>
      </c>
      <c r="I871" s="161">
        <f t="shared" si="28"/>
        <v>0</v>
      </c>
    </row>
    <row r="872" spans="1:9" outlineLevel="1" x14ac:dyDescent="0.25">
      <c r="A872" s="93">
        <v>45058</v>
      </c>
      <c r="B872" s="484">
        <v>14</v>
      </c>
      <c r="C872" s="235">
        <v>0</v>
      </c>
      <c r="D872" s="235">
        <v>0</v>
      </c>
      <c r="E872" s="73">
        <f t="shared" si="29"/>
        <v>0</v>
      </c>
      <c r="F872" s="236">
        <v>15.8</v>
      </c>
      <c r="G872" s="236">
        <v>14.9</v>
      </c>
      <c r="H872" s="73">
        <v>0</v>
      </c>
      <c r="I872" s="161">
        <f t="shared" si="28"/>
        <v>0</v>
      </c>
    </row>
    <row r="873" spans="1:9" outlineLevel="1" x14ac:dyDescent="0.25">
      <c r="A873" s="93">
        <v>45059</v>
      </c>
      <c r="B873" s="484">
        <v>14.8</v>
      </c>
      <c r="C873" s="235">
        <v>0</v>
      </c>
      <c r="D873" s="235">
        <v>0</v>
      </c>
      <c r="E873" s="73">
        <f t="shared" si="29"/>
        <v>0</v>
      </c>
      <c r="F873" s="236">
        <v>17.600000000000001</v>
      </c>
      <c r="G873" s="236">
        <v>16.7</v>
      </c>
      <c r="H873" s="73">
        <v>0</v>
      </c>
      <c r="I873" s="161">
        <f t="shared" si="28"/>
        <v>0</v>
      </c>
    </row>
    <row r="874" spans="1:9" outlineLevel="1" x14ac:dyDescent="0.25">
      <c r="A874" s="93">
        <v>45060</v>
      </c>
      <c r="B874" s="484">
        <v>11.5</v>
      </c>
      <c r="C874" s="235">
        <v>0</v>
      </c>
      <c r="D874" s="235">
        <v>0</v>
      </c>
      <c r="E874" s="73">
        <f t="shared" si="29"/>
        <v>0</v>
      </c>
      <c r="F874" s="236">
        <v>16.5</v>
      </c>
      <c r="G874" s="236">
        <v>16</v>
      </c>
      <c r="H874" s="73">
        <v>0</v>
      </c>
      <c r="I874" s="161">
        <f t="shared" si="28"/>
        <v>0</v>
      </c>
    </row>
    <row r="875" spans="1:9" outlineLevel="1" x14ac:dyDescent="0.25">
      <c r="A875" s="93">
        <v>45061</v>
      </c>
      <c r="B875" s="484">
        <v>12.6</v>
      </c>
      <c r="C875" s="237">
        <v>0</v>
      </c>
      <c r="D875" s="237">
        <v>0</v>
      </c>
      <c r="E875" s="73">
        <f t="shared" si="29"/>
        <v>0</v>
      </c>
      <c r="F875" s="237">
        <v>15.9</v>
      </c>
      <c r="G875" s="237">
        <v>15.2</v>
      </c>
      <c r="H875" s="73">
        <v>0</v>
      </c>
      <c r="I875" s="161">
        <f t="shared" si="28"/>
        <v>0</v>
      </c>
    </row>
    <row r="876" spans="1:9" outlineLevel="1" x14ac:dyDescent="0.25">
      <c r="A876" s="93">
        <v>45062</v>
      </c>
      <c r="B876" s="484">
        <v>13.9</v>
      </c>
      <c r="C876" s="237">
        <v>0</v>
      </c>
      <c r="D876" s="237">
        <v>0</v>
      </c>
      <c r="E876" s="73">
        <f t="shared" si="29"/>
        <v>0</v>
      </c>
      <c r="F876" s="238">
        <v>17.600000000000001</v>
      </c>
      <c r="G876" s="238">
        <v>16.5</v>
      </c>
      <c r="H876" s="73">
        <v>0</v>
      </c>
      <c r="I876" s="161">
        <f t="shared" si="28"/>
        <v>0</v>
      </c>
    </row>
    <row r="877" spans="1:9" outlineLevel="1" x14ac:dyDescent="0.25">
      <c r="A877" s="93">
        <v>45063</v>
      </c>
      <c r="B877" s="484">
        <v>16</v>
      </c>
      <c r="C877" s="239">
        <v>0</v>
      </c>
      <c r="D877" s="239">
        <v>0</v>
      </c>
      <c r="E877" s="73">
        <f t="shared" si="29"/>
        <v>0</v>
      </c>
      <c r="F877" s="239">
        <v>19</v>
      </c>
      <c r="G877" s="239">
        <v>17.899999999999999</v>
      </c>
      <c r="H877" s="73">
        <v>0</v>
      </c>
      <c r="I877" s="161">
        <f t="shared" si="28"/>
        <v>0</v>
      </c>
    </row>
    <row r="878" spans="1:9" outlineLevel="1" x14ac:dyDescent="0.25">
      <c r="A878" s="93">
        <v>45064</v>
      </c>
      <c r="B878" s="484">
        <v>17.899999999999999</v>
      </c>
      <c r="C878" s="240">
        <v>0</v>
      </c>
      <c r="D878" s="240">
        <v>0</v>
      </c>
      <c r="E878" s="73">
        <f t="shared" si="29"/>
        <v>0</v>
      </c>
      <c r="F878" s="240">
        <v>20.7</v>
      </c>
      <c r="G878" s="240">
        <v>19.5</v>
      </c>
      <c r="H878" s="73">
        <v>0</v>
      </c>
      <c r="I878" s="161">
        <f t="shared" si="28"/>
        <v>0</v>
      </c>
    </row>
    <row r="879" spans="1:9" outlineLevel="1" x14ac:dyDescent="0.25">
      <c r="A879" s="93">
        <v>45065</v>
      </c>
      <c r="B879" s="484">
        <v>12.7</v>
      </c>
      <c r="C879" s="241">
        <v>0</v>
      </c>
      <c r="D879" s="240">
        <v>0</v>
      </c>
      <c r="E879" s="73">
        <f t="shared" si="29"/>
        <v>0</v>
      </c>
      <c r="F879" s="241">
        <v>19.7</v>
      </c>
      <c r="G879" s="241">
        <v>18.399999999999999</v>
      </c>
      <c r="H879" s="73">
        <v>0</v>
      </c>
      <c r="I879" s="161">
        <f t="shared" si="28"/>
        <v>0</v>
      </c>
    </row>
    <row r="880" spans="1:9" outlineLevel="1" x14ac:dyDescent="0.25">
      <c r="A880" s="93">
        <v>45066</v>
      </c>
      <c r="B880" s="484">
        <v>11.4</v>
      </c>
      <c r="C880" s="241">
        <v>0</v>
      </c>
      <c r="D880" s="240">
        <v>0</v>
      </c>
      <c r="E880" s="73">
        <f t="shared" si="29"/>
        <v>0</v>
      </c>
      <c r="F880" s="241">
        <v>17.3</v>
      </c>
      <c r="G880" s="241">
        <v>15.9</v>
      </c>
      <c r="H880" s="73">
        <v>0</v>
      </c>
      <c r="I880" s="161">
        <f t="shared" si="28"/>
        <v>0</v>
      </c>
    </row>
    <row r="881" spans="1:9" outlineLevel="1" x14ac:dyDescent="0.25">
      <c r="A881" s="93">
        <v>45067</v>
      </c>
      <c r="B881" s="484">
        <v>14.1</v>
      </c>
      <c r="C881" s="241">
        <v>0</v>
      </c>
      <c r="D881" s="240">
        <v>0</v>
      </c>
      <c r="E881" s="73">
        <f t="shared" si="29"/>
        <v>0</v>
      </c>
      <c r="F881" s="241">
        <v>16.100000000000001</v>
      </c>
      <c r="G881" s="241">
        <v>14.8</v>
      </c>
      <c r="H881" s="73">
        <v>0</v>
      </c>
      <c r="I881" s="161">
        <f t="shared" si="28"/>
        <v>0</v>
      </c>
    </row>
    <row r="882" spans="1:9" outlineLevel="1" x14ac:dyDescent="0.25">
      <c r="A882" s="93">
        <v>45068</v>
      </c>
      <c r="B882" s="484">
        <v>17.8</v>
      </c>
      <c r="C882" s="242">
        <v>0</v>
      </c>
      <c r="D882" s="242">
        <v>0</v>
      </c>
      <c r="E882" s="73">
        <f t="shared" si="29"/>
        <v>0</v>
      </c>
      <c r="F882" s="242">
        <v>18.600000000000001</v>
      </c>
      <c r="G882" s="242">
        <v>16.399999999999999</v>
      </c>
      <c r="H882" s="73">
        <v>0</v>
      </c>
      <c r="I882" s="161">
        <f t="shared" si="28"/>
        <v>0</v>
      </c>
    </row>
    <row r="883" spans="1:9" outlineLevel="1" x14ac:dyDescent="0.25">
      <c r="A883" s="93">
        <v>45069</v>
      </c>
      <c r="B883" s="484">
        <v>19.100000000000001</v>
      </c>
      <c r="C883" s="243">
        <v>0</v>
      </c>
      <c r="D883" s="243">
        <v>0</v>
      </c>
      <c r="E883" s="73">
        <f t="shared" si="29"/>
        <v>0</v>
      </c>
      <c r="F883" s="243">
        <v>21.1</v>
      </c>
      <c r="G883" s="243">
        <v>18.399999999999999</v>
      </c>
      <c r="H883" s="73">
        <v>0</v>
      </c>
      <c r="I883" s="161">
        <f t="shared" si="28"/>
        <v>0</v>
      </c>
    </row>
    <row r="884" spans="1:9" outlineLevel="1" x14ac:dyDescent="0.25">
      <c r="A884" s="93">
        <v>45070</v>
      </c>
      <c r="B884" s="484">
        <v>16.100000000000001</v>
      </c>
      <c r="C884" s="244">
        <v>0</v>
      </c>
      <c r="D884" s="244">
        <v>0</v>
      </c>
      <c r="E884" s="73">
        <f t="shared" si="29"/>
        <v>0</v>
      </c>
      <c r="F884" s="244">
        <v>21.1</v>
      </c>
      <c r="G884" s="244">
        <v>19</v>
      </c>
      <c r="H884" s="73">
        <v>0</v>
      </c>
      <c r="I884" s="161">
        <f t="shared" si="28"/>
        <v>0</v>
      </c>
    </row>
    <row r="885" spans="1:9" outlineLevel="1" x14ac:dyDescent="0.25">
      <c r="A885" s="93">
        <v>45071</v>
      </c>
      <c r="B885" s="484">
        <v>18.100000000000001</v>
      </c>
      <c r="C885" s="245">
        <v>0</v>
      </c>
      <c r="D885" s="245">
        <v>0</v>
      </c>
      <c r="E885" s="73">
        <f t="shared" si="29"/>
        <v>0</v>
      </c>
      <c r="F885" s="245">
        <v>20.3</v>
      </c>
      <c r="G885" s="245">
        <v>18.399999999999999</v>
      </c>
      <c r="H885" s="73">
        <v>0</v>
      </c>
      <c r="I885" s="161">
        <f t="shared" si="28"/>
        <v>0</v>
      </c>
    </row>
    <row r="886" spans="1:9" outlineLevel="1" x14ac:dyDescent="0.25">
      <c r="A886" s="93">
        <v>45072</v>
      </c>
      <c r="B886" s="484">
        <v>18.600000000000001</v>
      </c>
      <c r="C886" s="246">
        <v>0</v>
      </c>
      <c r="D886" s="246">
        <v>0</v>
      </c>
      <c r="E886" s="73">
        <f t="shared" si="29"/>
        <v>0</v>
      </c>
      <c r="F886" s="246">
        <v>21.6</v>
      </c>
      <c r="G886" s="246">
        <v>19.399999999999999</v>
      </c>
      <c r="H886" s="73">
        <v>0</v>
      </c>
      <c r="I886" s="161">
        <f t="shared" si="28"/>
        <v>0</v>
      </c>
    </row>
    <row r="887" spans="1:9" outlineLevel="1" x14ac:dyDescent="0.25">
      <c r="A887" s="93">
        <v>45073</v>
      </c>
      <c r="B887" s="483">
        <v>16.399999999999999</v>
      </c>
      <c r="C887" s="246">
        <v>0</v>
      </c>
      <c r="D887" s="246">
        <v>0</v>
      </c>
      <c r="E887" s="73">
        <f t="shared" si="29"/>
        <v>0</v>
      </c>
      <c r="F887" s="246">
        <v>22.2</v>
      </c>
      <c r="G887" s="246">
        <v>19.8</v>
      </c>
      <c r="H887" s="73">
        <v>0</v>
      </c>
      <c r="I887" s="161">
        <f t="shared" si="28"/>
        <v>0</v>
      </c>
    </row>
    <row r="888" spans="1:9" outlineLevel="1" x14ac:dyDescent="0.25">
      <c r="A888" s="93">
        <v>45074</v>
      </c>
      <c r="B888" s="484">
        <v>12.7</v>
      </c>
      <c r="C888" s="246">
        <v>0</v>
      </c>
      <c r="D888" s="246">
        <v>0</v>
      </c>
      <c r="E888" s="73">
        <f t="shared" si="29"/>
        <v>0</v>
      </c>
      <c r="F888" s="246">
        <v>20.3</v>
      </c>
      <c r="G888" s="246">
        <v>18.5</v>
      </c>
      <c r="H888" s="73">
        <v>0</v>
      </c>
      <c r="I888" s="161">
        <f t="shared" si="28"/>
        <v>0</v>
      </c>
    </row>
    <row r="889" spans="1:9" outlineLevel="1" x14ac:dyDescent="0.25">
      <c r="A889" s="93">
        <v>45075</v>
      </c>
      <c r="B889" s="484">
        <v>15.1</v>
      </c>
      <c r="C889" s="246">
        <v>0</v>
      </c>
      <c r="D889" s="246">
        <v>0</v>
      </c>
      <c r="E889" s="73">
        <f t="shared" si="29"/>
        <v>0</v>
      </c>
      <c r="F889" s="247">
        <v>18.2</v>
      </c>
      <c r="G889" s="247">
        <v>17.100000000000001</v>
      </c>
      <c r="H889" s="73">
        <v>0</v>
      </c>
      <c r="I889" s="161">
        <f t="shared" si="28"/>
        <v>0</v>
      </c>
    </row>
    <row r="890" spans="1:9" outlineLevel="1" x14ac:dyDescent="0.25">
      <c r="A890" s="93">
        <v>45076</v>
      </c>
      <c r="B890" s="484">
        <v>15.5</v>
      </c>
      <c r="C890" s="248">
        <v>0</v>
      </c>
      <c r="D890" s="248">
        <v>0</v>
      </c>
      <c r="E890" s="73">
        <f t="shared" si="29"/>
        <v>0</v>
      </c>
      <c r="F890" s="248">
        <v>18.600000000000001</v>
      </c>
      <c r="G890" s="248">
        <v>17.8</v>
      </c>
      <c r="H890" s="73">
        <v>0</v>
      </c>
      <c r="I890" s="161">
        <f t="shared" si="28"/>
        <v>0</v>
      </c>
    </row>
    <row r="891" spans="1:9" outlineLevel="1" x14ac:dyDescent="0.25">
      <c r="A891" s="93">
        <v>45077</v>
      </c>
      <c r="B891" s="484">
        <v>15.3</v>
      </c>
      <c r="C891" s="249">
        <v>0</v>
      </c>
      <c r="D891" s="249">
        <v>0</v>
      </c>
      <c r="E891" s="73">
        <f t="shared" si="29"/>
        <v>0</v>
      </c>
      <c r="F891" s="249">
        <v>18.899999999999999</v>
      </c>
      <c r="G891" s="249">
        <v>18.2</v>
      </c>
      <c r="H891" s="73">
        <v>0</v>
      </c>
      <c r="I891" s="161">
        <f t="shared" si="28"/>
        <v>0</v>
      </c>
    </row>
    <row r="892" spans="1:9" outlineLevel="1" x14ac:dyDescent="0.25">
      <c r="A892" s="93">
        <v>45078</v>
      </c>
      <c r="B892" s="483">
        <v>14.6</v>
      </c>
      <c r="C892" s="270">
        <v>0</v>
      </c>
      <c r="D892" s="270">
        <v>0</v>
      </c>
      <c r="E892" s="73">
        <f t="shared" si="29"/>
        <v>0</v>
      </c>
      <c r="F892" s="270">
        <v>18.100000000000001</v>
      </c>
      <c r="G892" s="270">
        <v>17.600000000000001</v>
      </c>
      <c r="H892" s="73">
        <v>0</v>
      </c>
      <c r="I892" s="161">
        <f t="shared" si="28"/>
        <v>0</v>
      </c>
    </row>
    <row r="893" spans="1:9" outlineLevel="1" x14ac:dyDescent="0.25">
      <c r="A893" s="93">
        <v>45079</v>
      </c>
      <c r="B893" s="483">
        <v>16.8</v>
      </c>
      <c r="C893" s="270">
        <v>0</v>
      </c>
      <c r="D893" s="270">
        <v>0</v>
      </c>
      <c r="E893" s="73">
        <f t="shared" si="29"/>
        <v>0</v>
      </c>
      <c r="F893" s="271">
        <v>19</v>
      </c>
      <c r="G893" s="271">
        <v>18.5</v>
      </c>
      <c r="H893" s="73">
        <v>0</v>
      </c>
      <c r="I893" s="161">
        <f t="shared" si="28"/>
        <v>0</v>
      </c>
    </row>
    <row r="894" spans="1:9" outlineLevel="1" x14ac:dyDescent="0.25">
      <c r="A894" s="93">
        <v>45080</v>
      </c>
      <c r="B894" s="484">
        <v>12.7</v>
      </c>
      <c r="C894" s="270">
        <v>0</v>
      </c>
      <c r="D894" s="270">
        <v>0</v>
      </c>
      <c r="E894" s="73">
        <f t="shared" si="29"/>
        <v>0</v>
      </c>
      <c r="F894" s="271">
        <v>18.399999999999999</v>
      </c>
      <c r="G894" s="271">
        <v>18.100000000000001</v>
      </c>
      <c r="H894" s="73">
        <v>0</v>
      </c>
      <c r="I894" s="161">
        <f t="shared" si="28"/>
        <v>0</v>
      </c>
    </row>
    <row r="895" spans="1:9" outlineLevel="1" x14ac:dyDescent="0.25">
      <c r="A895" s="93">
        <v>45081</v>
      </c>
      <c r="B895" s="483">
        <v>10.1</v>
      </c>
      <c r="C895" s="270">
        <v>0</v>
      </c>
      <c r="D895" s="270">
        <v>0</v>
      </c>
      <c r="E895" s="73">
        <f t="shared" si="29"/>
        <v>0</v>
      </c>
      <c r="F895" s="271">
        <v>15.1</v>
      </c>
      <c r="G895" s="271">
        <v>14.8</v>
      </c>
      <c r="H895" s="73">
        <v>0</v>
      </c>
      <c r="I895" s="161">
        <f t="shared" si="28"/>
        <v>0</v>
      </c>
    </row>
    <row r="896" spans="1:9" outlineLevel="1" x14ac:dyDescent="0.25">
      <c r="A896" s="93">
        <v>45082</v>
      </c>
      <c r="B896" s="484">
        <v>12.2</v>
      </c>
      <c r="C896" s="270">
        <v>0</v>
      </c>
      <c r="D896" s="270">
        <v>0</v>
      </c>
      <c r="E896" s="73">
        <f t="shared" si="29"/>
        <v>0</v>
      </c>
      <c r="F896" s="272">
        <v>14.9</v>
      </c>
      <c r="G896" s="272">
        <v>14.6</v>
      </c>
      <c r="H896" s="73">
        <v>0</v>
      </c>
      <c r="I896" s="161">
        <f t="shared" si="28"/>
        <v>0</v>
      </c>
    </row>
    <row r="897" spans="1:9" outlineLevel="1" x14ac:dyDescent="0.25">
      <c r="A897" s="93">
        <v>45083</v>
      </c>
      <c r="B897" s="484">
        <v>14.3</v>
      </c>
      <c r="C897" s="273">
        <v>0</v>
      </c>
      <c r="D897" s="273">
        <v>0</v>
      </c>
      <c r="E897" s="73">
        <f t="shared" si="29"/>
        <v>0</v>
      </c>
      <c r="F897" s="273">
        <v>15.9</v>
      </c>
      <c r="G897" s="273">
        <v>15.6</v>
      </c>
      <c r="H897" s="73">
        <v>0</v>
      </c>
      <c r="I897" s="161">
        <f t="shared" si="28"/>
        <v>0</v>
      </c>
    </row>
    <row r="898" spans="1:9" outlineLevel="1" x14ac:dyDescent="0.25">
      <c r="A898" s="93">
        <v>45084</v>
      </c>
      <c r="B898" s="484">
        <v>14.3</v>
      </c>
      <c r="C898" s="274">
        <v>0</v>
      </c>
      <c r="D898" s="274">
        <v>0</v>
      </c>
      <c r="E898" s="73">
        <f t="shared" si="29"/>
        <v>0</v>
      </c>
      <c r="F898" s="274">
        <v>17.2</v>
      </c>
      <c r="G898" s="274">
        <v>16.8</v>
      </c>
      <c r="H898" s="73">
        <v>0</v>
      </c>
      <c r="I898" s="161">
        <f t="shared" si="28"/>
        <v>0</v>
      </c>
    </row>
    <row r="899" spans="1:9" outlineLevel="1" x14ac:dyDescent="0.25">
      <c r="A899" s="93">
        <v>45085</v>
      </c>
      <c r="B899" s="484">
        <v>13.4</v>
      </c>
      <c r="C899" s="275">
        <v>0</v>
      </c>
      <c r="D899" s="275">
        <v>0</v>
      </c>
      <c r="E899" s="73">
        <f t="shared" si="29"/>
        <v>0</v>
      </c>
      <c r="F899" s="275">
        <v>16.899999999999999</v>
      </c>
      <c r="G899" s="275">
        <v>16.600000000000001</v>
      </c>
      <c r="H899" s="73">
        <v>0</v>
      </c>
      <c r="I899" s="161">
        <f t="shared" si="28"/>
        <v>0</v>
      </c>
    </row>
    <row r="900" spans="1:9" outlineLevel="1" x14ac:dyDescent="0.25">
      <c r="A900" s="93">
        <v>45086</v>
      </c>
      <c r="B900" s="484">
        <v>15.1</v>
      </c>
      <c r="C900" s="276">
        <v>0</v>
      </c>
      <c r="D900" s="276">
        <v>0</v>
      </c>
      <c r="E900" s="73">
        <f t="shared" si="29"/>
        <v>0</v>
      </c>
      <c r="F900" s="276">
        <v>17.5</v>
      </c>
      <c r="G900" s="276">
        <v>17</v>
      </c>
      <c r="H900" s="73">
        <v>0</v>
      </c>
      <c r="I900" s="161">
        <f t="shared" si="28"/>
        <v>0</v>
      </c>
    </row>
    <row r="901" spans="1:9" outlineLevel="1" x14ac:dyDescent="0.25">
      <c r="A901" s="93">
        <v>45087</v>
      </c>
      <c r="B901" s="484">
        <v>10.5</v>
      </c>
      <c r="C901" s="288">
        <v>0</v>
      </c>
      <c r="D901" s="288">
        <v>0</v>
      </c>
      <c r="E901" s="73">
        <f t="shared" si="29"/>
        <v>0</v>
      </c>
      <c r="F901" s="288">
        <v>17.5</v>
      </c>
      <c r="G901" s="288">
        <v>17.2</v>
      </c>
      <c r="H901" s="73">
        <v>0</v>
      </c>
      <c r="I901" s="161">
        <f t="shared" si="28"/>
        <v>0</v>
      </c>
    </row>
    <row r="902" spans="1:9" outlineLevel="1" x14ac:dyDescent="0.25">
      <c r="A902" s="93">
        <v>45088</v>
      </c>
      <c r="B902" s="483">
        <v>10.8</v>
      </c>
      <c r="C902" s="289">
        <v>0</v>
      </c>
      <c r="D902" s="289">
        <v>0</v>
      </c>
      <c r="E902" s="73">
        <f t="shared" si="29"/>
        <v>0</v>
      </c>
      <c r="F902" s="289">
        <v>14.8</v>
      </c>
      <c r="G902" s="289">
        <v>14.5</v>
      </c>
      <c r="H902" s="73">
        <v>0</v>
      </c>
      <c r="I902" s="161">
        <f t="shared" si="28"/>
        <v>0</v>
      </c>
    </row>
    <row r="903" spans="1:9" outlineLevel="1" x14ac:dyDescent="0.25">
      <c r="A903" s="93">
        <v>45089</v>
      </c>
      <c r="B903" s="484">
        <v>12.8</v>
      </c>
      <c r="C903" s="289">
        <v>0</v>
      </c>
      <c r="D903" s="289">
        <v>0</v>
      </c>
      <c r="E903" s="73">
        <f t="shared" si="29"/>
        <v>0</v>
      </c>
      <c r="F903" s="289">
        <v>15.3</v>
      </c>
      <c r="G903" s="289">
        <v>14.8</v>
      </c>
      <c r="H903" s="73">
        <v>0</v>
      </c>
      <c r="I903" s="161">
        <f t="shared" si="28"/>
        <v>0</v>
      </c>
    </row>
    <row r="904" spans="1:9" outlineLevel="1" x14ac:dyDescent="0.25">
      <c r="A904" s="93">
        <v>45090</v>
      </c>
      <c r="B904" s="484">
        <v>14.5</v>
      </c>
      <c r="C904" s="289">
        <v>0</v>
      </c>
      <c r="D904" s="289">
        <v>0</v>
      </c>
      <c r="E904" s="73">
        <f t="shared" si="29"/>
        <v>0</v>
      </c>
      <c r="F904" s="289">
        <v>19</v>
      </c>
      <c r="G904" s="289">
        <v>15.3</v>
      </c>
      <c r="H904" s="73">
        <v>0</v>
      </c>
      <c r="I904" s="161">
        <f t="shared" si="28"/>
        <v>0</v>
      </c>
    </row>
    <row r="905" spans="1:9" outlineLevel="1" x14ac:dyDescent="0.25">
      <c r="A905" s="93">
        <v>45091</v>
      </c>
      <c r="B905" s="484">
        <v>16.5</v>
      </c>
      <c r="C905" s="290">
        <v>0</v>
      </c>
      <c r="D905" s="290">
        <v>0</v>
      </c>
      <c r="E905" s="73">
        <f t="shared" si="29"/>
        <v>0</v>
      </c>
      <c r="F905" s="290">
        <v>18.5</v>
      </c>
      <c r="G905" s="290">
        <v>17.7</v>
      </c>
      <c r="H905" s="73">
        <v>0</v>
      </c>
      <c r="I905" s="161">
        <f t="shared" si="28"/>
        <v>0</v>
      </c>
    </row>
    <row r="906" spans="1:9" outlineLevel="1" x14ac:dyDescent="0.25">
      <c r="A906" s="93">
        <v>45092</v>
      </c>
      <c r="B906" s="484">
        <v>18.600000000000001</v>
      </c>
      <c r="C906" s="291">
        <v>0</v>
      </c>
      <c r="D906" s="291">
        <v>0</v>
      </c>
      <c r="E906" s="73">
        <f t="shared" si="29"/>
        <v>0</v>
      </c>
      <c r="F906" s="291">
        <v>20.3</v>
      </c>
      <c r="G906" s="291">
        <v>19.5</v>
      </c>
      <c r="H906" s="73">
        <v>0</v>
      </c>
      <c r="I906" s="161">
        <f t="shared" si="28"/>
        <v>0</v>
      </c>
    </row>
    <row r="907" spans="1:9" outlineLevel="1" x14ac:dyDescent="0.2">
      <c r="A907" s="93">
        <v>45093</v>
      </c>
      <c r="B907" s="484">
        <v>19.7</v>
      </c>
      <c r="C907" s="223">
        <v>0</v>
      </c>
      <c r="D907" s="223">
        <v>0</v>
      </c>
      <c r="E907" s="73">
        <f t="shared" si="29"/>
        <v>0</v>
      </c>
      <c r="F907" s="223">
        <v>22.1</v>
      </c>
      <c r="G907" s="223">
        <v>21.3</v>
      </c>
      <c r="H907" s="73">
        <v>0</v>
      </c>
      <c r="I907" s="161">
        <f t="shared" si="28"/>
        <v>0</v>
      </c>
    </row>
    <row r="908" spans="1:9" outlineLevel="1" x14ac:dyDescent="0.25">
      <c r="A908" s="93">
        <v>45094</v>
      </c>
      <c r="B908" s="484">
        <v>18</v>
      </c>
      <c r="C908" s="297">
        <v>0</v>
      </c>
      <c r="D908" s="297">
        <v>0</v>
      </c>
      <c r="E908" s="73">
        <f t="shared" si="29"/>
        <v>0</v>
      </c>
      <c r="F908" s="297">
        <v>22.5</v>
      </c>
      <c r="G908" s="297">
        <v>22</v>
      </c>
      <c r="H908" s="73">
        <v>0</v>
      </c>
      <c r="I908" s="161">
        <f t="shared" si="28"/>
        <v>0</v>
      </c>
    </row>
    <row r="909" spans="1:9" outlineLevel="1" x14ac:dyDescent="0.2">
      <c r="A909" s="93">
        <v>45095</v>
      </c>
      <c r="B909" s="484">
        <v>15.6</v>
      </c>
      <c r="C909" s="180">
        <v>0</v>
      </c>
      <c r="D909" s="180">
        <v>0</v>
      </c>
      <c r="E909" s="73">
        <f t="shared" si="29"/>
        <v>0</v>
      </c>
      <c r="F909" s="180">
        <v>19.899999999999999</v>
      </c>
      <c r="G909" s="180">
        <v>19.5</v>
      </c>
      <c r="H909" s="73">
        <v>0</v>
      </c>
      <c r="I909" s="161">
        <f t="shared" si="28"/>
        <v>0</v>
      </c>
    </row>
    <row r="910" spans="1:9" outlineLevel="1" x14ac:dyDescent="0.25">
      <c r="A910" s="93">
        <v>45096</v>
      </c>
      <c r="B910" s="484">
        <v>15.6</v>
      </c>
      <c r="C910" s="277">
        <v>0</v>
      </c>
      <c r="D910" s="277">
        <v>0</v>
      </c>
      <c r="E910" s="73">
        <f t="shared" si="29"/>
        <v>0</v>
      </c>
      <c r="F910" s="277">
        <v>18.399999999999999</v>
      </c>
      <c r="G910" s="277">
        <v>17.899999999999999</v>
      </c>
      <c r="H910" s="73">
        <v>0</v>
      </c>
      <c r="I910" s="161">
        <f t="shared" si="28"/>
        <v>0</v>
      </c>
    </row>
    <row r="911" spans="1:9" outlineLevel="1" x14ac:dyDescent="0.25">
      <c r="A911" s="93">
        <v>45097</v>
      </c>
      <c r="B911" s="484">
        <v>13.7</v>
      </c>
      <c r="C911" s="277">
        <v>0</v>
      </c>
      <c r="D911" s="277">
        <v>0</v>
      </c>
      <c r="E911" s="73">
        <f t="shared" si="29"/>
        <v>0</v>
      </c>
      <c r="F911" s="298">
        <v>18.100000000000001</v>
      </c>
      <c r="G911" s="298">
        <v>17.7</v>
      </c>
      <c r="H911" s="73">
        <v>0</v>
      </c>
      <c r="I911" s="161">
        <f t="shared" si="28"/>
        <v>0</v>
      </c>
    </row>
    <row r="912" spans="1:9" outlineLevel="1" x14ac:dyDescent="0.25">
      <c r="A912" s="93">
        <v>45098</v>
      </c>
      <c r="B912" s="484">
        <v>12.6</v>
      </c>
      <c r="C912" s="277">
        <v>0</v>
      </c>
      <c r="D912" s="277">
        <v>0</v>
      </c>
      <c r="E912" s="73">
        <f t="shared" si="29"/>
        <v>0</v>
      </c>
      <c r="F912" s="298">
        <v>15.9</v>
      </c>
      <c r="G912" s="298">
        <v>15.6</v>
      </c>
      <c r="H912" s="73">
        <v>0</v>
      </c>
      <c r="I912" s="161">
        <f t="shared" si="28"/>
        <v>0</v>
      </c>
    </row>
    <row r="913" spans="1:9" outlineLevel="1" x14ac:dyDescent="0.25">
      <c r="A913" s="93">
        <v>45099</v>
      </c>
      <c r="B913" s="484">
        <v>10.6</v>
      </c>
      <c r="C913" s="277">
        <v>0</v>
      </c>
      <c r="D913" s="277">
        <v>0</v>
      </c>
      <c r="E913" s="73">
        <f t="shared" si="29"/>
        <v>0</v>
      </c>
      <c r="F913" s="298">
        <v>14.8</v>
      </c>
      <c r="G913" s="298">
        <v>14.6</v>
      </c>
      <c r="H913" s="73">
        <v>0</v>
      </c>
      <c r="I913" s="161">
        <f t="shared" si="28"/>
        <v>0</v>
      </c>
    </row>
    <row r="914" spans="1:9" outlineLevel="1" x14ac:dyDescent="0.25">
      <c r="A914" s="93">
        <v>45100</v>
      </c>
      <c r="B914" s="484">
        <v>12.8</v>
      </c>
      <c r="C914" s="277">
        <v>0</v>
      </c>
      <c r="D914" s="277">
        <v>0</v>
      </c>
      <c r="E914" s="73">
        <f t="shared" si="29"/>
        <v>0</v>
      </c>
      <c r="F914" s="298">
        <v>14.5</v>
      </c>
      <c r="G914" s="298">
        <v>14.3</v>
      </c>
      <c r="H914" s="73">
        <v>0</v>
      </c>
      <c r="I914" s="161">
        <f t="shared" si="28"/>
        <v>0</v>
      </c>
    </row>
    <row r="915" spans="1:9" outlineLevel="1" x14ac:dyDescent="0.25">
      <c r="A915" s="93">
        <v>45101</v>
      </c>
      <c r="B915" s="484">
        <v>14.6</v>
      </c>
      <c r="C915" s="277">
        <v>0</v>
      </c>
      <c r="D915" s="277">
        <v>0</v>
      </c>
      <c r="E915" s="73">
        <f t="shared" si="29"/>
        <v>0</v>
      </c>
      <c r="F915" s="298">
        <v>14.6</v>
      </c>
      <c r="G915" s="298">
        <v>14.5</v>
      </c>
      <c r="H915" s="73">
        <v>0</v>
      </c>
      <c r="I915" s="161">
        <f t="shared" si="28"/>
        <v>0</v>
      </c>
    </row>
    <row r="916" spans="1:9" outlineLevel="1" x14ac:dyDescent="0.25">
      <c r="A916" s="93">
        <v>45102</v>
      </c>
      <c r="B916" s="484">
        <v>16.100000000000001</v>
      </c>
      <c r="C916" s="277">
        <v>0</v>
      </c>
      <c r="D916" s="277">
        <v>0</v>
      </c>
      <c r="E916" s="73">
        <f t="shared" si="29"/>
        <v>0</v>
      </c>
      <c r="F916" s="298">
        <v>16.100000000000001</v>
      </c>
      <c r="G916" s="298">
        <v>15.7</v>
      </c>
      <c r="H916" s="73">
        <v>0</v>
      </c>
      <c r="I916" s="161">
        <f t="shared" si="28"/>
        <v>0</v>
      </c>
    </row>
    <row r="917" spans="1:9" outlineLevel="1" x14ac:dyDescent="0.25">
      <c r="A917" s="93">
        <v>45103</v>
      </c>
      <c r="B917" s="484">
        <v>18.100000000000001</v>
      </c>
      <c r="C917" s="277">
        <v>0</v>
      </c>
      <c r="D917" s="277">
        <v>0</v>
      </c>
      <c r="E917" s="73">
        <f t="shared" si="29"/>
        <v>0</v>
      </c>
      <c r="F917" s="299">
        <v>18.600000000000001</v>
      </c>
      <c r="G917" s="299">
        <v>17.899999999999999</v>
      </c>
      <c r="H917" s="73">
        <v>0</v>
      </c>
      <c r="I917" s="161">
        <f t="shared" si="28"/>
        <v>0</v>
      </c>
    </row>
    <row r="918" spans="1:9" outlineLevel="1" x14ac:dyDescent="0.25">
      <c r="A918" s="93">
        <v>45104</v>
      </c>
      <c r="B918" s="483">
        <v>18.7</v>
      </c>
      <c r="C918" s="277">
        <v>0</v>
      </c>
      <c r="D918" s="277">
        <v>0</v>
      </c>
      <c r="E918" s="73">
        <f t="shared" si="29"/>
        <v>0</v>
      </c>
      <c r="F918" s="300">
        <v>20.2</v>
      </c>
      <c r="G918" s="300">
        <v>19.5</v>
      </c>
      <c r="H918" s="73">
        <v>0</v>
      </c>
      <c r="I918" s="161">
        <f t="shared" si="28"/>
        <v>0</v>
      </c>
    </row>
    <row r="919" spans="1:9" outlineLevel="1" x14ac:dyDescent="0.25">
      <c r="A919" s="93">
        <v>45105</v>
      </c>
      <c r="B919" s="484">
        <v>18.3</v>
      </c>
      <c r="C919" s="277">
        <v>0</v>
      </c>
      <c r="D919" s="277">
        <v>0</v>
      </c>
      <c r="E919" s="73">
        <f t="shared" si="29"/>
        <v>0</v>
      </c>
      <c r="F919" s="278">
        <v>21.1</v>
      </c>
      <c r="G919" s="278">
        <v>20.3</v>
      </c>
      <c r="H919" s="73">
        <v>0</v>
      </c>
      <c r="I919" s="161">
        <f t="shared" si="28"/>
        <v>0</v>
      </c>
    </row>
    <row r="920" spans="1:9" outlineLevel="1" x14ac:dyDescent="0.25">
      <c r="A920" s="93">
        <v>45106</v>
      </c>
      <c r="B920" s="484">
        <v>15.1</v>
      </c>
      <c r="C920" s="277">
        <v>0</v>
      </c>
      <c r="D920" s="277">
        <v>0</v>
      </c>
      <c r="E920" s="73">
        <f t="shared" si="29"/>
        <v>0</v>
      </c>
      <c r="F920" s="279">
        <v>19.3</v>
      </c>
      <c r="G920" s="279">
        <v>18.899999999999999</v>
      </c>
      <c r="H920" s="73">
        <v>0</v>
      </c>
      <c r="I920" s="161">
        <f t="shared" si="28"/>
        <v>0</v>
      </c>
    </row>
    <row r="921" spans="1:9" outlineLevel="1" x14ac:dyDescent="0.25">
      <c r="A921" s="93">
        <v>45107</v>
      </c>
      <c r="B921" s="484">
        <v>13.8</v>
      </c>
      <c r="C921" s="277">
        <v>0</v>
      </c>
      <c r="D921" s="280">
        <v>0</v>
      </c>
      <c r="E921" s="73">
        <f t="shared" si="29"/>
        <v>0</v>
      </c>
      <c r="F921" s="280">
        <v>16.899999999999999</v>
      </c>
      <c r="G921" s="280">
        <v>16.600000000000001</v>
      </c>
      <c r="H921" s="73">
        <v>0</v>
      </c>
      <c r="I921" s="161">
        <f t="shared" si="28"/>
        <v>0</v>
      </c>
    </row>
    <row r="922" spans="1:9" outlineLevel="1" x14ac:dyDescent="0.25">
      <c r="A922" s="93">
        <v>45108</v>
      </c>
      <c r="B922" s="483">
        <v>14.8</v>
      </c>
      <c r="C922" s="304">
        <v>0</v>
      </c>
      <c r="D922" s="304">
        <v>0</v>
      </c>
      <c r="E922" s="73">
        <f t="shared" si="29"/>
        <v>0</v>
      </c>
      <c r="F922" s="304">
        <v>15.8</v>
      </c>
      <c r="G922" s="304">
        <v>15.5</v>
      </c>
      <c r="H922" s="73">
        <v>0</v>
      </c>
      <c r="I922" s="161">
        <f t="shared" si="28"/>
        <v>0</v>
      </c>
    </row>
    <row r="923" spans="1:9" outlineLevel="1" x14ac:dyDescent="0.25">
      <c r="A923" s="93">
        <v>45109</v>
      </c>
      <c r="B923" s="483">
        <v>18.399999999999999</v>
      </c>
      <c r="C923" s="304">
        <v>0</v>
      </c>
      <c r="D923" s="304">
        <v>0</v>
      </c>
      <c r="E923" s="73">
        <f t="shared" si="29"/>
        <v>0</v>
      </c>
      <c r="F923" s="304">
        <v>17.5</v>
      </c>
      <c r="G923" s="304">
        <v>16.8</v>
      </c>
      <c r="H923" s="73">
        <v>0</v>
      </c>
      <c r="I923" s="161">
        <f t="shared" si="28"/>
        <v>0</v>
      </c>
    </row>
    <row r="924" spans="1:9" outlineLevel="1" x14ac:dyDescent="0.25">
      <c r="A924" s="93">
        <v>45110</v>
      </c>
      <c r="B924" s="484">
        <v>17.5</v>
      </c>
      <c r="C924" s="304">
        <v>0</v>
      </c>
      <c r="D924" s="304">
        <v>0</v>
      </c>
      <c r="E924" s="73">
        <f t="shared" si="29"/>
        <v>0</v>
      </c>
      <c r="F924" s="304">
        <v>19.100000000000001</v>
      </c>
      <c r="G924" s="304">
        <v>18.2</v>
      </c>
      <c r="H924" s="73">
        <v>0</v>
      </c>
      <c r="I924" s="161">
        <f t="shared" si="28"/>
        <v>0</v>
      </c>
    </row>
    <row r="925" spans="1:9" outlineLevel="1" x14ac:dyDescent="0.25">
      <c r="A925" s="93">
        <v>45111</v>
      </c>
      <c r="B925" s="483">
        <v>19</v>
      </c>
      <c r="C925" s="306">
        <v>0</v>
      </c>
      <c r="D925" s="304">
        <v>0</v>
      </c>
      <c r="E925" s="73">
        <f t="shared" si="29"/>
        <v>0</v>
      </c>
      <c r="F925" s="306">
        <v>20.3</v>
      </c>
      <c r="G925" s="306">
        <v>19.399999999999999</v>
      </c>
      <c r="H925" s="73">
        <v>0</v>
      </c>
      <c r="I925" s="161">
        <f t="shared" si="28"/>
        <v>0</v>
      </c>
    </row>
    <row r="926" spans="1:9" outlineLevel="1" x14ac:dyDescent="0.25">
      <c r="A926" s="93">
        <v>45112</v>
      </c>
      <c r="B926" s="484">
        <v>20.100000000000001</v>
      </c>
      <c r="C926" s="306">
        <v>0</v>
      </c>
      <c r="D926" s="304">
        <v>0</v>
      </c>
      <c r="E926" s="73">
        <f t="shared" si="29"/>
        <v>0</v>
      </c>
      <c r="F926" s="307">
        <v>21.4</v>
      </c>
      <c r="G926" s="307">
        <v>20.5</v>
      </c>
      <c r="H926" s="73">
        <v>0</v>
      </c>
      <c r="I926" s="161">
        <f t="shared" si="28"/>
        <v>0</v>
      </c>
    </row>
    <row r="927" spans="1:9" outlineLevel="1" x14ac:dyDescent="0.25">
      <c r="A927" s="93">
        <v>45113</v>
      </c>
      <c r="B927" s="484">
        <v>21</v>
      </c>
      <c r="C927" s="305">
        <v>0</v>
      </c>
      <c r="D927" s="305">
        <v>0</v>
      </c>
      <c r="E927" s="73">
        <f t="shared" si="29"/>
        <v>0</v>
      </c>
      <c r="F927" s="305">
        <v>22.7</v>
      </c>
      <c r="G927" s="305">
        <v>21.8</v>
      </c>
      <c r="H927" s="73">
        <v>0</v>
      </c>
      <c r="I927" s="161">
        <f t="shared" si="28"/>
        <v>0</v>
      </c>
    </row>
    <row r="928" spans="1:9" outlineLevel="1" x14ac:dyDescent="0.25">
      <c r="A928" s="93">
        <v>45114</v>
      </c>
      <c r="B928" s="484">
        <v>23.2</v>
      </c>
      <c r="C928" s="304">
        <v>0</v>
      </c>
      <c r="D928" s="304">
        <v>0</v>
      </c>
      <c r="E928" s="73">
        <f t="shared" si="29"/>
        <v>0</v>
      </c>
      <c r="F928" s="308">
        <v>24.1</v>
      </c>
      <c r="G928" s="308">
        <v>23.2</v>
      </c>
      <c r="H928" s="73">
        <v>0</v>
      </c>
      <c r="I928" s="161">
        <f t="shared" si="28"/>
        <v>0</v>
      </c>
    </row>
    <row r="929" spans="1:9" outlineLevel="1" x14ac:dyDescent="0.25">
      <c r="A929" s="93">
        <v>45115</v>
      </c>
      <c r="B929" s="484">
        <v>19.899999999999999</v>
      </c>
      <c r="C929" s="304">
        <v>0</v>
      </c>
      <c r="D929" s="304">
        <v>0</v>
      </c>
      <c r="E929" s="73">
        <f t="shared" si="29"/>
        <v>0</v>
      </c>
      <c r="F929" s="308">
        <v>23.8</v>
      </c>
      <c r="G929" s="308">
        <v>23.3</v>
      </c>
      <c r="H929" s="73">
        <v>0</v>
      </c>
      <c r="I929" s="161">
        <f t="shared" si="28"/>
        <v>0</v>
      </c>
    </row>
    <row r="930" spans="1:9" outlineLevel="1" x14ac:dyDescent="0.25">
      <c r="A930" s="93">
        <v>45116</v>
      </c>
      <c r="B930" s="484">
        <v>19.100000000000001</v>
      </c>
      <c r="C930" s="304">
        <v>0</v>
      </c>
      <c r="D930" s="304">
        <v>0</v>
      </c>
      <c r="E930" s="73">
        <f t="shared" si="29"/>
        <v>0</v>
      </c>
      <c r="F930" s="308">
        <v>21.8</v>
      </c>
      <c r="G930" s="308">
        <v>21.5</v>
      </c>
      <c r="H930" s="73">
        <v>0</v>
      </c>
      <c r="I930" s="161">
        <f t="shared" si="28"/>
        <v>0</v>
      </c>
    </row>
    <row r="931" spans="1:9" outlineLevel="1" x14ac:dyDescent="0.25">
      <c r="A931" s="93">
        <v>45117</v>
      </c>
      <c r="B931" s="484">
        <v>16.600000000000001</v>
      </c>
      <c r="C931" s="304">
        <v>0</v>
      </c>
      <c r="D931" s="304">
        <v>0</v>
      </c>
      <c r="E931" s="73">
        <f t="shared" si="29"/>
        <v>0</v>
      </c>
      <c r="F931" s="308">
        <v>20.3</v>
      </c>
      <c r="G931" s="308">
        <v>20</v>
      </c>
      <c r="H931" s="73">
        <v>0</v>
      </c>
      <c r="I931" s="161">
        <f t="shared" si="28"/>
        <v>0</v>
      </c>
    </row>
    <row r="932" spans="1:9" outlineLevel="1" x14ac:dyDescent="0.25">
      <c r="A932" s="93">
        <v>45118</v>
      </c>
      <c r="B932" s="483">
        <v>14.2</v>
      </c>
      <c r="C932" s="304">
        <v>0</v>
      </c>
      <c r="D932" s="304">
        <v>0</v>
      </c>
      <c r="E932" s="73">
        <f t="shared" si="29"/>
        <v>0</v>
      </c>
      <c r="F932" s="308">
        <v>18.3</v>
      </c>
      <c r="G932" s="308">
        <v>18</v>
      </c>
      <c r="H932" s="73">
        <v>0</v>
      </c>
      <c r="I932" s="161">
        <f t="shared" si="28"/>
        <v>0</v>
      </c>
    </row>
    <row r="933" spans="1:9" outlineLevel="1" x14ac:dyDescent="0.25">
      <c r="A933" s="93">
        <v>45119</v>
      </c>
      <c r="B933" s="484">
        <v>12.6</v>
      </c>
      <c r="C933" s="304">
        <v>0</v>
      </c>
      <c r="D933" s="304">
        <v>0</v>
      </c>
      <c r="E933" s="73">
        <f t="shared" si="29"/>
        <v>0</v>
      </c>
      <c r="F933" s="308">
        <v>15.9</v>
      </c>
      <c r="G933" s="308">
        <v>15.6</v>
      </c>
      <c r="H933" s="73">
        <v>0</v>
      </c>
      <c r="I933" s="161">
        <f t="shared" ref="I933:I996" si="30">H933/24</f>
        <v>0</v>
      </c>
    </row>
    <row r="934" spans="1:9" outlineLevel="1" x14ac:dyDescent="0.25">
      <c r="A934" s="93">
        <v>45120</v>
      </c>
      <c r="B934" s="484">
        <v>12.2</v>
      </c>
      <c r="C934" s="304">
        <v>0</v>
      </c>
      <c r="D934" s="304">
        <v>0</v>
      </c>
      <c r="E934" s="73">
        <f t="shared" ref="E934:E997" si="31">C934-D934</f>
        <v>0</v>
      </c>
      <c r="F934" s="308">
        <v>14.5</v>
      </c>
      <c r="G934" s="308">
        <v>14.5</v>
      </c>
      <c r="H934" s="73">
        <v>0</v>
      </c>
      <c r="I934" s="161">
        <f t="shared" si="30"/>
        <v>0</v>
      </c>
    </row>
    <row r="935" spans="1:9" outlineLevel="1" x14ac:dyDescent="0.25">
      <c r="A935" s="93">
        <v>45121</v>
      </c>
      <c r="B935" s="484">
        <v>15</v>
      </c>
      <c r="C935" s="304">
        <v>0</v>
      </c>
      <c r="D935" s="304">
        <v>0</v>
      </c>
      <c r="E935" s="73">
        <f t="shared" si="31"/>
        <v>0</v>
      </c>
      <c r="F935" s="308">
        <v>15.2</v>
      </c>
      <c r="G935" s="308">
        <v>15</v>
      </c>
      <c r="H935" s="73">
        <v>0</v>
      </c>
      <c r="I935" s="161">
        <f t="shared" si="30"/>
        <v>0</v>
      </c>
    </row>
    <row r="936" spans="1:9" outlineLevel="1" x14ac:dyDescent="0.25">
      <c r="A936" s="93">
        <v>45122</v>
      </c>
      <c r="B936" s="484">
        <v>17.100000000000001</v>
      </c>
      <c r="C936" s="304">
        <v>0</v>
      </c>
      <c r="D936" s="304">
        <v>0</v>
      </c>
      <c r="E936" s="73">
        <f t="shared" si="31"/>
        <v>0</v>
      </c>
      <c r="F936" s="308">
        <v>16.600000000000001</v>
      </c>
      <c r="G936" s="308">
        <v>16.2</v>
      </c>
      <c r="H936" s="73">
        <v>0</v>
      </c>
      <c r="I936" s="161">
        <f t="shared" si="30"/>
        <v>0</v>
      </c>
    </row>
    <row r="937" spans="1:9" outlineLevel="1" x14ac:dyDescent="0.25">
      <c r="A937" s="93">
        <v>45123</v>
      </c>
      <c r="B937" s="484">
        <v>17.899999999999999</v>
      </c>
      <c r="C937" s="304">
        <v>0</v>
      </c>
      <c r="D937" s="304">
        <v>0</v>
      </c>
      <c r="E937" s="73">
        <f t="shared" si="31"/>
        <v>0</v>
      </c>
      <c r="F937" s="308">
        <v>18.2</v>
      </c>
      <c r="G937" s="308">
        <v>17.8</v>
      </c>
      <c r="H937" s="73">
        <v>0</v>
      </c>
      <c r="I937" s="161">
        <f t="shared" si="30"/>
        <v>0</v>
      </c>
    </row>
    <row r="938" spans="1:9" outlineLevel="1" x14ac:dyDescent="0.25">
      <c r="A938" s="93">
        <v>45124</v>
      </c>
      <c r="B938" s="484">
        <v>20.3</v>
      </c>
      <c r="C938" s="304">
        <v>0</v>
      </c>
      <c r="D938" s="304">
        <v>0</v>
      </c>
      <c r="E938" s="73">
        <f t="shared" si="31"/>
        <v>0</v>
      </c>
      <c r="F938" s="308">
        <v>20.399999999999999</v>
      </c>
      <c r="G938" s="308">
        <v>19.8</v>
      </c>
      <c r="H938" s="73">
        <v>0</v>
      </c>
      <c r="I938" s="161">
        <f t="shared" si="30"/>
        <v>0</v>
      </c>
    </row>
    <row r="939" spans="1:9" outlineLevel="1" x14ac:dyDescent="0.25">
      <c r="A939" s="93">
        <v>45125</v>
      </c>
      <c r="B939" s="484">
        <v>21</v>
      </c>
      <c r="C939" s="304">
        <v>0</v>
      </c>
      <c r="D939" s="304">
        <v>0</v>
      </c>
      <c r="E939" s="73">
        <f t="shared" si="31"/>
        <v>0</v>
      </c>
      <c r="F939" s="308">
        <v>22.4</v>
      </c>
      <c r="G939" s="308">
        <v>21.7</v>
      </c>
      <c r="H939" s="73">
        <v>0</v>
      </c>
      <c r="I939" s="161">
        <f t="shared" si="30"/>
        <v>0</v>
      </c>
    </row>
    <row r="940" spans="1:9" outlineLevel="1" x14ac:dyDescent="0.25">
      <c r="A940" s="93">
        <v>45126</v>
      </c>
      <c r="B940" s="484">
        <v>16.3</v>
      </c>
      <c r="C940" s="304">
        <v>0</v>
      </c>
      <c r="D940" s="304">
        <v>0</v>
      </c>
      <c r="E940" s="73">
        <f t="shared" si="31"/>
        <v>0</v>
      </c>
      <c r="F940" s="309">
        <v>21.3</v>
      </c>
      <c r="G940" s="309">
        <v>20.8</v>
      </c>
      <c r="H940" s="73">
        <v>0</v>
      </c>
      <c r="I940" s="161">
        <f t="shared" si="30"/>
        <v>0</v>
      </c>
    </row>
    <row r="941" spans="1:9" outlineLevel="1" x14ac:dyDescent="0.25">
      <c r="A941" s="93">
        <v>45127</v>
      </c>
      <c r="B941" s="484">
        <v>16.100000000000001</v>
      </c>
      <c r="C941" s="304">
        <v>0</v>
      </c>
      <c r="D941" s="304">
        <v>0</v>
      </c>
      <c r="E941" s="73">
        <f t="shared" si="31"/>
        <v>0</v>
      </c>
      <c r="F941" s="309">
        <v>18</v>
      </c>
      <c r="G941" s="309">
        <v>17.8</v>
      </c>
      <c r="H941" s="73">
        <v>0</v>
      </c>
      <c r="I941" s="161">
        <f t="shared" si="30"/>
        <v>0</v>
      </c>
    </row>
    <row r="942" spans="1:9" outlineLevel="1" x14ac:dyDescent="0.25">
      <c r="A942" s="93">
        <v>45128</v>
      </c>
      <c r="B942" s="484">
        <v>16.7</v>
      </c>
      <c r="C942" s="304">
        <v>0</v>
      </c>
      <c r="D942" s="304">
        <v>0</v>
      </c>
      <c r="E942" s="73">
        <f t="shared" si="31"/>
        <v>0</v>
      </c>
      <c r="F942" s="309">
        <v>18</v>
      </c>
      <c r="G942" s="309">
        <v>17.8</v>
      </c>
      <c r="H942" s="73">
        <v>0</v>
      </c>
      <c r="I942" s="161">
        <f t="shared" si="30"/>
        <v>0</v>
      </c>
    </row>
    <row r="943" spans="1:9" outlineLevel="1" x14ac:dyDescent="0.25">
      <c r="A943" s="93">
        <v>45129</v>
      </c>
      <c r="B943" s="484">
        <v>16.5</v>
      </c>
      <c r="C943" s="304">
        <v>0</v>
      </c>
      <c r="D943" s="304">
        <v>0</v>
      </c>
      <c r="E943" s="73">
        <f t="shared" si="31"/>
        <v>0</v>
      </c>
      <c r="F943" s="309">
        <v>18.5</v>
      </c>
      <c r="G943" s="309">
        <v>18.2</v>
      </c>
      <c r="H943" s="73">
        <v>0</v>
      </c>
      <c r="I943" s="161">
        <f t="shared" si="30"/>
        <v>0</v>
      </c>
    </row>
    <row r="944" spans="1:9" outlineLevel="1" x14ac:dyDescent="0.25">
      <c r="A944" s="93">
        <v>45130</v>
      </c>
      <c r="B944" s="484">
        <v>17.2</v>
      </c>
      <c r="C944" s="304">
        <v>0</v>
      </c>
      <c r="D944" s="304">
        <v>0</v>
      </c>
      <c r="E944" s="73">
        <f t="shared" si="31"/>
        <v>0</v>
      </c>
      <c r="F944" s="309">
        <v>19.8</v>
      </c>
      <c r="G944" s="309">
        <v>19.2</v>
      </c>
      <c r="H944" s="73">
        <v>0</v>
      </c>
      <c r="I944" s="161">
        <f t="shared" si="30"/>
        <v>0</v>
      </c>
    </row>
    <row r="945" spans="1:9" outlineLevel="1" x14ac:dyDescent="0.25">
      <c r="A945" s="93">
        <v>45131</v>
      </c>
      <c r="B945" s="484">
        <v>16.2</v>
      </c>
      <c r="C945" s="304">
        <v>0</v>
      </c>
      <c r="D945" s="304">
        <v>0</v>
      </c>
      <c r="E945" s="73">
        <f t="shared" si="31"/>
        <v>0</v>
      </c>
      <c r="F945" s="309">
        <v>20.100000000000001</v>
      </c>
      <c r="G945" s="309">
        <v>19.600000000000001</v>
      </c>
      <c r="H945" s="73">
        <v>0</v>
      </c>
      <c r="I945" s="161">
        <f t="shared" si="30"/>
        <v>0</v>
      </c>
    </row>
    <row r="946" spans="1:9" outlineLevel="1" x14ac:dyDescent="0.25">
      <c r="A946" s="93">
        <v>45132</v>
      </c>
      <c r="B946" s="484">
        <v>16.899999999999999</v>
      </c>
      <c r="C946" s="304">
        <v>0</v>
      </c>
      <c r="D946" s="304">
        <v>0</v>
      </c>
      <c r="E946" s="73">
        <f t="shared" si="31"/>
        <v>0</v>
      </c>
      <c r="F946" s="309">
        <v>19.100000000000001</v>
      </c>
      <c r="G946" s="309">
        <v>18.8</v>
      </c>
      <c r="H946" s="73">
        <v>0</v>
      </c>
      <c r="I946" s="161">
        <f t="shared" si="30"/>
        <v>0</v>
      </c>
    </row>
    <row r="947" spans="1:9" outlineLevel="1" x14ac:dyDescent="0.25">
      <c r="A947" s="93">
        <v>45133</v>
      </c>
      <c r="B947" s="484">
        <v>20</v>
      </c>
      <c r="C947" s="304">
        <v>0</v>
      </c>
      <c r="D947" s="304">
        <v>0</v>
      </c>
      <c r="E947" s="73">
        <f t="shared" si="31"/>
        <v>0</v>
      </c>
      <c r="F947" s="309">
        <v>20.3</v>
      </c>
      <c r="G947" s="309">
        <v>19.8</v>
      </c>
      <c r="H947" s="73">
        <v>0</v>
      </c>
      <c r="I947" s="161">
        <f t="shared" si="30"/>
        <v>0</v>
      </c>
    </row>
    <row r="948" spans="1:9" outlineLevel="1" x14ac:dyDescent="0.25">
      <c r="A948" s="93">
        <v>45134</v>
      </c>
      <c r="B948" s="483">
        <v>21.2</v>
      </c>
      <c r="C948" s="304">
        <v>0</v>
      </c>
      <c r="D948" s="304">
        <v>0</v>
      </c>
      <c r="E948" s="73">
        <f t="shared" si="31"/>
        <v>0</v>
      </c>
      <c r="F948" s="309">
        <v>22.3</v>
      </c>
      <c r="G948" s="309">
        <v>21.7</v>
      </c>
      <c r="H948" s="73">
        <v>0</v>
      </c>
      <c r="I948" s="161">
        <f t="shared" si="30"/>
        <v>0</v>
      </c>
    </row>
    <row r="949" spans="1:9" outlineLevel="1" x14ac:dyDescent="0.25">
      <c r="A949" s="93">
        <v>45135</v>
      </c>
      <c r="B949" s="484">
        <v>24.3</v>
      </c>
      <c r="C949" s="304">
        <v>0</v>
      </c>
      <c r="D949" s="304">
        <v>0</v>
      </c>
      <c r="E949" s="73">
        <f t="shared" si="31"/>
        <v>0</v>
      </c>
      <c r="F949" s="309">
        <v>24.1</v>
      </c>
      <c r="G949" s="309">
        <v>23.3</v>
      </c>
      <c r="H949" s="73">
        <v>0</v>
      </c>
      <c r="I949" s="161">
        <f t="shared" si="30"/>
        <v>0</v>
      </c>
    </row>
    <row r="950" spans="1:9" outlineLevel="1" x14ac:dyDescent="0.25">
      <c r="A950" s="93">
        <v>45136</v>
      </c>
      <c r="B950" s="484">
        <v>18</v>
      </c>
      <c r="C950" s="304">
        <v>0</v>
      </c>
      <c r="D950" s="304">
        <v>0</v>
      </c>
      <c r="E950" s="73">
        <f t="shared" si="31"/>
        <v>0</v>
      </c>
      <c r="F950" s="309">
        <v>23.8</v>
      </c>
      <c r="G950" s="309">
        <v>23.3</v>
      </c>
      <c r="H950" s="73">
        <v>0</v>
      </c>
      <c r="I950" s="161">
        <f t="shared" si="30"/>
        <v>0</v>
      </c>
    </row>
    <row r="951" spans="1:9" outlineLevel="1" x14ac:dyDescent="0.25">
      <c r="A951" s="93">
        <v>45137</v>
      </c>
      <c r="B951" s="484">
        <v>14.6</v>
      </c>
      <c r="C951" s="304">
        <v>0</v>
      </c>
      <c r="D951" s="309">
        <v>0</v>
      </c>
      <c r="E951" s="73">
        <f t="shared" si="31"/>
        <v>0</v>
      </c>
      <c r="F951" s="309">
        <v>18.899999999999999</v>
      </c>
      <c r="G951" s="309">
        <v>18.8</v>
      </c>
      <c r="H951" s="73">
        <v>0</v>
      </c>
      <c r="I951" s="161">
        <f t="shared" si="30"/>
        <v>0</v>
      </c>
    </row>
    <row r="952" spans="1:9" outlineLevel="1" x14ac:dyDescent="0.25">
      <c r="A952" s="93">
        <v>45138</v>
      </c>
      <c r="B952" s="484">
        <v>17.7</v>
      </c>
      <c r="C952" s="304">
        <v>0</v>
      </c>
      <c r="D952" s="309">
        <v>0</v>
      </c>
      <c r="E952" s="73">
        <f t="shared" si="31"/>
        <v>0</v>
      </c>
      <c r="F952" s="310">
        <v>17.600000000000001</v>
      </c>
      <c r="G952" s="310">
        <v>17.399999999999999</v>
      </c>
      <c r="H952" s="73">
        <v>0</v>
      </c>
      <c r="I952" s="161">
        <f t="shared" si="30"/>
        <v>0</v>
      </c>
    </row>
    <row r="953" spans="1:9" outlineLevel="1" x14ac:dyDescent="0.25">
      <c r="A953" s="93">
        <v>45139</v>
      </c>
      <c r="B953" s="483">
        <v>19.8</v>
      </c>
      <c r="C953" s="311">
        <v>0</v>
      </c>
      <c r="D953" s="311">
        <v>0</v>
      </c>
      <c r="E953" s="73">
        <f t="shared" si="31"/>
        <v>0</v>
      </c>
      <c r="F953" s="311">
        <v>19.7</v>
      </c>
      <c r="G953" s="311">
        <v>19.100000000000001</v>
      </c>
      <c r="H953" s="73">
        <v>0</v>
      </c>
      <c r="I953" s="161">
        <f t="shared" si="30"/>
        <v>0</v>
      </c>
    </row>
    <row r="954" spans="1:9" outlineLevel="1" x14ac:dyDescent="0.25">
      <c r="A954" s="93">
        <v>45140</v>
      </c>
      <c r="B954" s="483">
        <v>20.399999999999999</v>
      </c>
      <c r="C954" s="311">
        <v>0</v>
      </c>
      <c r="D954" s="311">
        <v>0</v>
      </c>
      <c r="E954" s="73">
        <f t="shared" si="31"/>
        <v>0</v>
      </c>
      <c r="F954" s="332">
        <v>21.6</v>
      </c>
      <c r="G954" s="332">
        <v>20.8</v>
      </c>
      <c r="H954" s="73">
        <v>0</v>
      </c>
      <c r="I954" s="161">
        <f t="shared" si="30"/>
        <v>0</v>
      </c>
    </row>
    <row r="955" spans="1:9" outlineLevel="1" x14ac:dyDescent="0.25">
      <c r="A955" s="93">
        <v>45141</v>
      </c>
      <c r="B955" s="484">
        <v>21.6</v>
      </c>
      <c r="C955" s="311">
        <v>0</v>
      </c>
      <c r="D955" s="311">
        <v>0</v>
      </c>
      <c r="E955" s="73">
        <f t="shared" si="31"/>
        <v>0</v>
      </c>
      <c r="F955" s="333">
        <v>22.6</v>
      </c>
      <c r="G955" s="333">
        <v>21.8</v>
      </c>
      <c r="H955" s="73">
        <v>0</v>
      </c>
      <c r="I955" s="161">
        <f t="shared" si="30"/>
        <v>0</v>
      </c>
    </row>
    <row r="956" spans="1:9" outlineLevel="1" x14ac:dyDescent="0.25">
      <c r="A956" s="93">
        <v>45142</v>
      </c>
      <c r="B956" s="483">
        <v>24.1</v>
      </c>
      <c r="C956" s="311">
        <v>0</v>
      </c>
      <c r="D956" s="311">
        <v>0</v>
      </c>
      <c r="E956" s="73">
        <f t="shared" si="31"/>
        <v>0</v>
      </c>
      <c r="F956" s="334">
        <v>24.2</v>
      </c>
      <c r="G956" s="334">
        <v>23.5</v>
      </c>
      <c r="H956" s="73">
        <v>0</v>
      </c>
      <c r="I956" s="161">
        <f t="shared" si="30"/>
        <v>0</v>
      </c>
    </row>
    <row r="957" spans="1:9" outlineLevel="1" x14ac:dyDescent="0.25">
      <c r="A957" s="93">
        <v>45143</v>
      </c>
      <c r="B957" s="484">
        <v>22.5</v>
      </c>
      <c r="C957" s="334">
        <v>0</v>
      </c>
      <c r="D957" s="334">
        <v>0</v>
      </c>
      <c r="E957" s="73">
        <f t="shared" si="31"/>
        <v>0</v>
      </c>
      <c r="F957" s="334">
        <v>25.2</v>
      </c>
      <c r="G957" s="334">
        <v>24.6</v>
      </c>
      <c r="H957" s="73">
        <v>0</v>
      </c>
      <c r="I957" s="161">
        <f t="shared" si="30"/>
        <v>0</v>
      </c>
    </row>
    <row r="958" spans="1:9" outlineLevel="1" x14ac:dyDescent="0.25">
      <c r="A958" s="93">
        <v>45144</v>
      </c>
      <c r="B958" s="484">
        <v>23.2</v>
      </c>
      <c r="C958" s="334">
        <v>0</v>
      </c>
      <c r="D958" s="334">
        <v>0</v>
      </c>
      <c r="E958" s="73">
        <f t="shared" si="31"/>
        <v>0</v>
      </c>
      <c r="F958" s="334">
        <v>25.4</v>
      </c>
      <c r="G958" s="334">
        <v>24.7</v>
      </c>
      <c r="H958" s="73">
        <v>0</v>
      </c>
      <c r="I958" s="161">
        <f t="shared" si="30"/>
        <v>0</v>
      </c>
    </row>
    <row r="959" spans="1:9" outlineLevel="1" x14ac:dyDescent="0.25">
      <c r="A959" s="93">
        <v>45145</v>
      </c>
      <c r="B959" s="484">
        <v>24.2</v>
      </c>
      <c r="C959" s="335">
        <v>0</v>
      </c>
      <c r="D959" s="335">
        <v>0</v>
      </c>
      <c r="E959" s="73">
        <f t="shared" si="31"/>
        <v>0</v>
      </c>
      <c r="F959" s="335">
        <v>26</v>
      </c>
      <c r="G959" s="335">
        <v>25.3</v>
      </c>
      <c r="H959" s="73">
        <v>0</v>
      </c>
      <c r="I959" s="161">
        <f t="shared" si="30"/>
        <v>0</v>
      </c>
    </row>
    <row r="960" spans="1:9" outlineLevel="1" x14ac:dyDescent="0.25">
      <c r="A960" s="93">
        <v>45146</v>
      </c>
      <c r="B960" s="484">
        <v>23.7</v>
      </c>
      <c r="C960" s="336">
        <v>0</v>
      </c>
      <c r="D960" s="336">
        <v>0</v>
      </c>
      <c r="E960" s="73">
        <f t="shared" si="31"/>
        <v>0</v>
      </c>
      <c r="F960" s="336">
        <v>26.2</v>
      </c>
      <c r="G960" s="336">
        <v>25.3</v>
      </c>
      <c r="H960" s="73">
        <v>0</v>
      </c>
      <c r="I960" s="161">
        <f t="shared" si="30"/>
        <v>0</v>
      </c>
    </row>
    <row r="961" spans="1:9" outlineLevel="1" x14ac:dyDescent="0.25">
      <c r="A961" s="93">
        <v>45147</v>
      </c>
      <c r="B961" s="484">
        <v>22</v>
      </c>
      <c r="C961" s="312">
        <v>0</v>
      </c>
      <c r="D961" s="312">
        <v>0</v>
      </c>
      <c r="E961" s="73">
        <f t="shared" si="31"/>
        <v>0</v>
      </c>
      <c r="F961" s="312">
        <v>25.7</v>
      </c>
      <c r="G961" s="312">
        <v>24.8</v>
      </c>
      <c r="H961" s="73">
        <v>0</v>
      </c>
      <c r="I961" s="161">
        <f t="shared" si="30"/>
        <v>0</v>
      </c>
    </row>
    <row r="962" spans="1:9" outlineLevel="1" x14ac:dyDescent="0.25">
      <c r="A962" s="93">
        <v>45148</v>
      </c>
      <c r="B962" s="489">
        <v>20.2</v>
      </c>
      <c r="C962" s="322">
        <v>0</v>
      </c>
      <c r="D962" s="322">
        <v>0</v>
      </c>
      <c r="E962" s="73">
        <f t="shared" si="31"/>
        <v>0</v>
      </c>
      <c r="F962" s="322">
        <v>24.1</v>
      </c>
      <c r="G962" s="322">
        <v>23.5</v>
      </c>
      <c r="H962" s="73">
        <v>0</v>
      </c>
      <c r="I962" s="161">
        <f t="shared" si="30"/>
        <v>0</v>
      </c>
    </row>
    <row r="963" spans="1:9" outlineLevel="1" x14ac:dyDescent="0.25">
      <c r="A963" s="93">
        <v>45149</v>
      </c>
      <c r="B963" s="483">
        <v>22.5</v>
      </c>
      <c r="C963" s="322">
        <v>0</v>
      </c>
      <c r="D963" s="322">
        <v>0</v>
      </c>
      <c r="E963" s="73">
        <f t="shared" si="31"/>
        <v>0</v>
      </c>
      <c r="F963" s="322">
        <v>24</v>
      </c>
      <c r="G963" s="322">
        <v>23.2</v>
      </c>
      <c r="H963" s="73">
        <v>0</v>
      </c>
      <c r="I963" s="161">
        <f t="shared" si="30"/>
        <v>0</v>
      </c>
    </row>
    <row r="964" spans="1:9" outlineLevel="1" x14ac:dyDescent="0.25">
      <c r="A964" s="93">
        <v>45150</v>
      </c>
      <c r="B964" s="484">
        <v>24.7</v>
      </c>
      <c r="C964" s="322">
        <v>0</v>
      </c>
      <c r="D964" s="322">
        <v>0</v>
      </c>
      <c r="E964" s="73">
        <f t="shared" si="31"/>
        <v>0</v>
      </c>
      <c r="F964" s="322">
        <v>25.5</v>
      </c>
      <c r="G964" s="322">
        <v>24.6</v>
      </c>
      <c r="H964" s="73">
        <v>0</v>
      </c>
      <c r="I964" s="161">
        <f t="shared" si="30"/>
        <v>0</v>
      </c>
    </row>
    <row r="965" spans="1:9" outlineLevel="1" x14ac:dyDescent="0.25">
      <c r="A965" s="93">
        <v>45151</v>
      </c>
      <c r="B965" s="484">
        <v>22.8</v>
      </c>
      <c r="C965" s="322">
        <v>0</v>
      </c>
      <c r="D965" s="322">
        <v>0</v>
      </c>
      <c r="E965" s="73">
        <f t="shared" si="31"/>
        <v>0</v>
      </c>
      <c r="F965" s="322">
        <v>25.4</v>
      </c>
      <c r="G965" s="322">
        <v>24.8</v>
      </c>
      <c r="H965" s="73">
        <v>0</v>
      </c>
      <c r="I965" s="161">
        <f t="shared" si="30"/>
        <v>0</v>
      </c>
    </row>
    <row r="966" spans="1:9" outlineLevel="1" x14ac:dyDescent="0.25">
      <c r="A966" s="93">
        <v>45152</v>
      </c>
      <c r="B966" s="484">
        <v>18.899999999999999</v>
      </c>
      <c r="C966" s="337">
        <v>0</v>
      </c>
      <c r="D966" s="337">
        <v>0</v>
      </c>
      <c r="E966" s="73">
        <f t="shared" si="31"/>
        <v>0</v>
      </c>
      <c r="F966" s="337">
        <v>23.4</v>
      </c>
      <c r="G966" s="337">
        <v>23.1</v>
      </c>
      <c r="H966" s="73">
        <v>0</v>
      </c>
      <c r="I966" s="161">
        <f t="shared" si="30"/>
        <v>0</v>
      </c>
    </row>
    <row r="967" spans="1:9" outlineLevel="1" x14ac:dyDescent="0.25">
      <c r="A967" s="93">
        <v>45153</v>
      </c>
      <c r="B967" s="484">
        <v>20.3</v>
      </c>
      <c r="C967" s="338">
        <v>0</v>
      </c>
      <c r="D967" s="338">
        <v>0</v>
      </c>
      <c r="E967" s="73">
        <f t="shared" si="31"/>
        <v>0</v>
      </c>
      <c r="F967" s="338">
        <v>22.6</v>
      </c>
      <c r="G967" s="338">
        <v>22.3</v>
      </c>
      <c r="H967" s="73">
        <v>0</v>
      </c>
      <c r="I967" s="161">
        <f t="shared" si="30"/>
        <v>0</v>
      </c>
    </row>
    <row r="968" spans="1:9" outlineLevel="1" x14ac:dyDescent="0.25">
      <c r="A968" s="93">
        <v>45154</v>
      </c>
      <c r="B968" s="484">
        <v>19.899999999999999</v>
      </c>
      <c r="C968" s="339">
        <v>0</v>
      </c>
      <c r="D968" s="339">
        <v>0</v>
      </c>
      <c r="E968" s="73">
        <f t="shared" si="31"/>
        <v>0</v>
      </c>
      <c r="F968" s="339">
        <v>22.5</v>
      </c>
      <c r="G968" s="339">
        <v>22.1</v>
      </c>
      <c r="H968" s="73">
        <v>0</v>
      </c>
      <c r="I968" s="161">
        <f t="shared" si="30"/>
        <v>0</v>
      </c>
    </row>
    <row r="969" spans="1:9" outlineLevel="1" x14ac:dyDescent="0.25">
      <c r="A969" s="93">
        <v>45155</v>
      </c>
      <c r="B969" s="484">
        <v>20.9</v>
      </c>
      <c r="C969" s="340">
        <v>0</v>
      </c>
      <c r="D969" s="340">
        <v>0</v>
      </c>
      <c r="E969" s="73">
        <f t="shared" si="31"/>
        <v>0</v>
      </c>
      <c r="F969" s="340">
        <v>22.8</v>
      </c>
      <c r="G969" s="340">
        <v>22.2</v>
      </c>
      <c r="H969" s="73">
        <v>0</v>
      </c>
      <c r="I969" s="161">
        <f t="shared" si="30"/>
        <v>0</v>
      </c>
    </row>
    <row r="970" spans="1:9" outlineLevel="1" x14ac:dyDescent="0.25">
      <c r="A970" s="93">
        <v>45156</v>
      </c>
      <c r="B970" s="484">
        <v>21.6</v>
      </c>
      <c r="C970" s="323">
        <v>0</v>
      </c>
      <c r="D970" s="323">
        <v>0</v>
      </c>
      <c r="E970" s="73">
        <f t="shared" si="31"/>
        <v>0</v>
      </c>
      <c r="F970" s="323">
        <v>23.5</v>
      </c>
      <c r="G970" s="323">
        <v>22.9</v>
      </c>
      <c r="H970" s="73">
        <v>0</v>
      </c>
      <c r="I970" s="161">
        <f t="shared" si="30"/>
        <v>0</v>
      </c>
    </row>
    <row r="971" spans="1:9" outlineLevel="1" x14ac:dyDescent="0.25">
      <c r="A971" s="93">
        <v>45157</v>
      </c>
      <c r="B971" s="484">
        <v>19.2</v>
      </c>
      <c r="C971" s="323">
        <v>0</v>
      </c>
      <c r="D971" s="323">
        <v>0</v>
      </c>
      <c r="E971" s="73">
        <f t="shared" si="31"/>
        <v>0</v>
      </c>
      <c r="F971" s="323">
        <v>23.1</v>
      </c>
      <c r="G971" s="323">
        <v>22.6</v>
      </c>
      <c r="H971" s="73">
        <v>0</v>
      </c>
      <c r="I971" s="161">
        <f t="shared" si="30"/>
        <v>0</v>
      </c>
    </row>
    <row r="972" spans="1:9" outlineLevel="1" x14ac:dyDescent="0.25">
      <c r="A972" s="93">
        <v>45158</v>
      </c>
      <c r="B972" s="484">
        <v>17.399999999999999</v>
      </c>
      <c r="C972" s="323">
        <v>0</v>
      </c>
      <c r="D972" s="323">
        <v>0</v>
      </c>
      <c r="E972" s="73">
        <f t="shared" si="31"/>
        <v>0</v>
      </c>
      <c r="F972" s="323">
        <v>21.5</v>
      </c>
      <c r="G972" s="323">
        <v>21.1</v>
      </c>
      <c r="H972" s="73">
        <v>0</v>
      </c>
      <c r="I972" s="161">
        <f t="shared" si="30"/>
        <v>0</v>
      </c>
    </row>
    <row r="973" spans="1:9" outlineLevel="1" x14ac:dyDescent="0.25">
      <c r="A973" s="93">
        <v>45159</v>
      </c>
      <c r="B973" s="484">
        <v>15.9</v>
      </c>
      <c r="C973" s="324">
        <v>0</v>
      </c>
      <c r="D973" s="324">
        <v>0</v>
      </c>
      <c r="E973" s="73">
        <f t="shared" si="31"/>
        <v>0</v>
      </c>
      <c r="F973" s="324">
        <v>19.3</v>
      </c>
      <c r="G973" s="324">
        <v>19.100000000000001</v>
      </c>
      <c r="H973" s="73">
        <v>0</v>
      </c>
      <c r="I973" s="161">
        <f t="shared" si="30"/>
        <v>0</v>
      </c>
    </row>
    <row r="974" spans="1:9" outlineLevel="1" x14ac:dyDescent="0.25">
      <c r="A974" s="93">
        <v>45160</v>
      </c>
      <c r="B974" s="484">
        <v>14.7</v>
      </c>
      <c r="C974" s="325">
        <v>0</v>
      </c>
      <c r="D974" s="325">
        <v>0</v>
      </c>
      <c r="E974" s="73">
        <f t="shared" si="31"/>
        <v>0</v>
      </c>
      <c r="F974" s="325">
        <v>18.3</v>
      </c>
      <c r="G974" s="325">
        <v>18</v>
      </c>
      <c r="H974" s="73">
        <v>0</v>
      </c>
      <c r="I974" s="161">
        <f t="shared" si="30"/>
        <v>0</v>
      </c>
    </row>
    <row r="975" spans="1:9" outlineLevel="1" x14ac:dyDescent="0.25">
      <c r="A975" s="93">
        <v>45161</v>
      </c>
      <c r="B975" s="484">
        <v>12.6</v>
      </c>
      <c r="C975" s="326">
        <v>0</v>
      </c>
      <c r="D975" s="326">
        <v>0</v>
      </c>
      <c r="E975" s="73">
        <f t="shared" si="31"/>
        <v>0</v>
      </c>
      <c r="F975" s="326">
        <v>16.899999999999999</v>
      </c>
      <c r="G975" s="326">
        <v>16.899999999999999</v>
      </c>
      <c r="H975" s="73">
        <v>0</v>
      </c>
      <c r="I975" s="161">
        <f t="shared" si="30"/>
        <v>0</v>
      </c>
    </row>
    <row r="976" spans="1:9" outlineLevel="1" x14ac:dyDescent="0.25">
      <c r="A976" s="93">
        <v>45162</v>
      </c>
      <c r="B976" s="484">
        <v>12.9</v>
      </c>
      <c r="C976" s="341">
        <v>0</v>
      </c>
      <c r="D976" s="341">
        <v>0</v>
      </c>
      <c r="E976" s="73">
        <f t="shared" si="31"/>
        <v>0</v>
      </c>
      <c r="F976" s="341">
        <v>15.1</v>
      </c>
      <c r="G976" s="341">
        <v>15.2</v>
      </c>
      <c r="H976" s="73">
        <v>0</v>
      </c>
      <c r="I976" s="161">
        <f t="shared" si="30"/>
        <v>0</v>
      </c>
    </row>
    <row r="977" spans="1:9" outlineLevel="1" x14ac:dyDescent="0.25">
      <c r="A977" s="93">
        <v>45163</v>
      </c>
      <c r="B977" s="484">
        <v>13.3</v>
      </c>
      <c r="C977" s="342">
        <v>0</v>
      </c>
      <c r="D977" s="342">
        <v>0</v>
      </c>
      <c r="E977" s="73">
        <f t="shared" si="31"/>
        <v>0</v>
      </c>
      <c r="F977" s="342">
        <v>15.1</v>
      </c>
      <c r="G977" s="342">
        <v>15</v>
      </c>
      <c r="H977" s="73">
        <v>0</v>
      </c>
      <c r="I977" s="161">
        <f t="shared" si="30"/>
        <v>0</v>
      </c>
    </row>
    <row r="978" spans="1:9" outlineLevel="1" x14ac:dyDescent="0.25">
      <c r="A978" s="93">
        <v>45164</v>
      </c>
      <c r="B978" s="484">
        <v>12.6</v>
      </c>
      <c r="C978" s="342">
        <v>0</v>
      </c>
      <c r="D978" s="342">
        <v>0</v>
      </c>
      <c r="E978" s="73">
        <f t="shared" si="31"/>
        <v>0</v>
      </c>
      <c r="F978" s="342">
        <v>14.6</v>
      </c>
      <c r="G978" s="342">
        <v>14.6</v>
      </c>
      <c r="H978" s="73">
        <v>0</v>
      </c>
      <c r="I978" s="161">
        <f t="shared" si="30"/>
        <v>0</v>
      </c>
    </row>
    <row r="979" spans="1:9" outlineLevel="1" x14ac:dyDescent="0.25">
      <c r="A979" s="93">
        <v>45165</v>
      </c>
      <c r="B979" s="483">
        <v>13.5</v>
      </c>
      <c r="C979" s="342">
        <v>0</v>
      </c>
      <c r="D979" s="342">
        <v>0</v>
      </c>
      <c r="E979" s="73">
        <f t="shared" si="31"/>
        <v>0</v>
      </c>
      <c r="F979" s="342">
        <v>15.5</v>
      </c>
      <c r="G979" s="342">
        <v>15.3</v>
      </c>
      <c r="H979" s="73">
        <v>0</v>
      </c>
      <c r="I979" s="161">
        <f t="shared" si="30"/>
        <v>0</v>
      </c>
    </row>
    <row r="980" spans="1:9" outlineLevel="1" x14ac:dyDescent="0.25">
      <c r="A980" s="93">
        <v>45166</v>
      </c>
      <c r="B980" s="484">
        <v>12.2</v>
      </c>
      <c r="C980" s="458">
        <v>0</v>
      </c>
      <c r="D980" s="458">
        <v>0</v>
      </c>
      <c r="E980" s="73">
        <f t="shared" si="31"/>
        <v>0</v>
      </c>
      <c r="F980" s="458">
        <v>15.4</v>
      </c>
      <c r="G980" s="458">
        <v>15.3</v>
      </c>
      <c r="H980" s="73">
        <v>0</v>
      </c>
      <c r="I980" s="161">
        <f t="shared" si="30"/>
        <v>0</v>
      </c>
    </row>
    <row r="981" spans="1:9" outlineLevel="1" x14ac:dyDescent="0.25">
      <c r="A981" s="93">
        <v>45167</v>
      </c>
      <c r="B981" s="484">
        <v>11.3</v>
      </c>
      <c r="C981" s="313">
        <v>0</v>
      </c>
      <c r="D981" s="313">
        <v>0</v>
      </c>
      <c r="E981" s="73">
        <f t="shared" si="31"/>
        <v>0</v>
      </c>
      <c r="F981" s="313">
        <v>14.5</v>
      </c>
      <c r="G981" s="313">
        <v>14.3</v>
      </c>
      <c r="H981" s="73">
        <v>0</v>
      </c>
      <c r="I981" s="161">
        <f t="shared" si="30"/>
        <v>0</v>
      </c>
    </row>
    <row r="982" spans="1:9" outlineLevel="1" x14ac:dyDescent="0.25">
      <c r="A982" s="93">
        <v>45168</v>
      </c>
      <c r="B982" s="484">
        <v>14.9</v>
      </c>
      <c r="C982" s="314">
        <v>0</v>
      </c>
      <c r="D982" s="314">
        <v>0</v>
      </c>
      <c r="E982" s="73">
        <f t="shared" si="31"/>
        <v>0</v>
      </c>
      <c r="F982" s="314">
        <v>16.100000000000001</v>
      </c>
      <c r="G982" s="314">
        <v>15.7</v>
      </c>
      <c r="H982" s="73">
        <v>0</v>
      </c>
      <c r="I982" s="161">
        <f t="shared" si="30"/>
        <v>0</v>
      </c>
    </row>
    <row r="983" spans="1:9" outlineLevel="1" x14ac:dyDescent="0.25">
      <c r="A983" s="93">
        <v>45169</v>
      </c>
      <c r="B983" s="484">
        <v>14.7</v>
      </c>
      <c r="C983" s="315">
        <v>0</v>
      </c>
      <c r="D983" s="315">
        <v>0</v>
      </c>
      <c r="E983" s="73">
        <f t="shared" si="31"/>
        <v>0</v>
      </c>
      <c r="F983" s="315">
        <v>16.600000000000001</v>
      </c>
      <c r="G983" s="315">
        <v>16.2</v>
      </c>
      <c r="H983" s="73">
        <v>0</v>
      </c>
      <c r="I983" s="161">
        <f t="shared" si="30"/>
        <v>0</v>
      </c>
    </row>
    <row r="984" spans="1:9" outlineLevel="1" x14ac:dyDescent="0.25">
      <c r="A984" s="93">
        <v>45170</v>
      </c>
      <c r="B984" s="486">
        <v>17.8</v>
      </c>
      <c r="C984" s="354">
        <v>0</v>
      </c>
      <c r="D984" s="354">
        <v>0</v>
      </c>
      <c r="E984" s="73">
        <f t="shared" si="31"/>
        <v>0</v>
      </c>
      <c r="F984" s="354">
        <v>18.399999999999999</v>
      </c>
      <c r="G984" s="354">
        <v>17.899999999999999</v>
      </c>
      <c r="H984" s="354">
        <v>0</v>
      </c>
      <c r="I984" s="161">
        <f t="shared" si="30"/>
        <v>0</v>
      </c>
    </row>
    <row r="985" spans="1:9" outlineLevel="1" x14ac:dyDescent="0.25">
      <c r="A985" s="93">
        <v>45171</v>
      </c>
      <c r="B985" s="486">
        <v>17.3</v>
      </c>
      <c r="C985" s="354">
        <v>0</v>
      </c>
      <c r="D985" s="354">
        <v>0</v>
      </c>
      <c r="E985" s="73">
        <f t="shared" si="31"/>
        <v>0</v>
      </c>
      <c r="F985" s="354">
        <v>19</v>
      </c>
      <c r="G985" s="354">
        <v>18.7</v>
      </c>
      <c r="H985" s="354">
        <v>0</v>
      </c>
      <c r="I985" s="161">
        <f t="shared" si="30"/>
        <v>0</v>
      </c>
    </row>
    <row r="986" spans="1:9" outlineLevel="1" x14ac:dyDescent="0.25">
      <c r="A986" s="93">
        <v>45172</v>
      </c>
      <c r="B986" s="487">
        <v>16.3</v>
      </c>
      <c r="C986" s="354">
        <v>0</v>
      </c>
      <c r="D986" s="354">
        <v>0</v>
      </c>
      <c r="E986" s="73">
        <f t="shared" si="31"/>
        <v>0</v>
      </c>
      <c r="F986" s="354">
        <v>18</v>
      </c>
      <c r="G986" s="354">
        <v>18</v>
      </c>
      <c r="H986" s="354">
        <v>0</v>
      </c>
      <c r="I986" s="161">
        <f t="shared" si="30"/>
        <v>0</v>
      </c>
    </row>
    <row r="987" spans="1:9" outlineLevel="1" x14ac:dyDescent="0.25">
      <c r="A987" s="93">
        <v>45173</v>
      </c>
      <c r="B987" s="486">
        <v>16.100000000000001</v>
      </c>
      <c r="C987" s="378">
        <v>0</v>
      </c>
      <c r="D987" s="378">
        <v>0</v>
      </c>
      <c r="E987" s="73">
        <f t="shared" si="31"/>
        <v>0</v>
      </c>
      <c r="F987" s="378">
        <v>17.8</v>
      </c>
      <c r="G987" s="378">
        <v>17.8</v>
      </c>
      <c r="H987" s="378">
        <v>0</v>
      </c>
      <c r="I987" s="161">
        <f t="shared" si="30"/>
        <v>0</v>
      </c>
    </row>
    <row r="988" spans="1:9" outlineLevel="1" x14ac:dyDescent="0.25">
      <c r="A988" s="93">
        <v>45174</v>
      </c>
      <c r="B988" s="487">
        <v>15.2</v>
      </c>
      <c r="C988" s="374">
        <v>0</v>
      </c>
      <c r="D988" s="374">
        <v>0</v>
      </c>
      <c r="E988" s="73">
        <f t="shared" si="31"/>
        <v>0</v>
      </c>
      <c r="F988" s="374">
        <v>18.100000000000001</v>
      </c>
      <c r="G988" s="374">
        <v>17.899999999999999</v>
      </c>
      <c r="H988" s="374">
        <v>0</v>
      </c>
      <c r="I988" s="161">
        <f t="shared" si="30"/>
        <v>0</v>
      </c>
    </row>
    <row r="989" spans="1:9" outlineLevel="1" x14ac:dyDescent="0.25">
      <c r="A989" s="93">
        <v>45175</v>
      </c>
      <c r="B989" s="487">
        <v>14.3</v>
      </c>
      <c r="C989" s="379">
        <v>0</v>
      </c>
      <c r="D989" s="379">
        <v>0</v>
      </c>
      <c r="E989" s="73">
        <f t="shared" si="31"/>
        <v>0</v>
      </c>
      <c r="F989" s="379">
        <v>17.600000000000001</v>
      </c>
      <c r="G989" s="379">
        <v>17.5</v>
      </c>
      <c r="H989" s="379">
        <v>0</v>
      </c>
      <c r="I989" s="161">
        <f t="shared" si="30"/>
        <v>0</v>
      </c>
    </row>
    <row r="990" spans="1:9" outlineLevel="1" x14ac:dyDescent="0.25">
      <c r="A990" s="93">
        <v>45176</v>
      </c>
      <c r="B990" s="487">
        <v>10</v>
      </c>
      <c r="C990" s="380">
        <v>0</v>
      </c>
      <c r="D990" s="380">
        <v>0</v>
      </c>
      <c r="E990" s="73">
        <f t="shared" si="31"/>
        <v>0</v>
      </c>
      <c r="F990" s="380">
        <v>15.1</v>
      </c>
      <c r="G990" s="380">
        <v>15.2</v>
      </c>
      <c r="H990" s="380">
        <v>0</v>
      </c>
      <c r="I990" s="161">
        <f t="shared" si="30"/>
        <v>0</v>
      </c>
    </row>
    <row r="991" spans="1:9" outlineLevel="1" x14ac:dyDescent="0.25">
      <c r="A991" s="93">
        <v>45177</v>
      </c>
      <c r="B991" s="487">
        <v>9.1999999999999993</v>
      </c>
      <c r="C991" s="375">
        <v>0</v>
      </c>
      <c r="D991" s="375">
        <v>0</v>
      </c>
      <c r="E991" s="73">
        <f t="shared" si="31"/>
        <v>0</v>
      </c>
      <c r="F991" s="375">
        <v>12.9</v>
      </c>
      <c r="G991" s="375">
        <v>13.2</v>
      </c>
      <c r="H991" s="375">
        <v>0</v>
      </c>
      <c r="I991" s="161">
        <f t="shared" si="30"/>
        <v>0</v>
      </c>
    </row>
    <row r="992" spans="1:9" outlineLevel="1" x14ac:dyDescent="0.25">
      <c r="A992" s="93">
        <v>45178</v>
      </c>
      <c r="B992" s="487">
        <v>11</v>
      </c>
      <c r="C992" s="375">
        <v>0</v>
      </c>
      <c r="D992" s="375">
        <v>0</v>
      </c>
      <c r="E992" s="73">
        <f t="shared" si="31"/>
        <v>0</v>
      </c>
      <c r="F992" s="375">
        <v>11.9</v>
      </c>
      <c r="G992" s="375">
        <v>12.3</v>
      </c>
      <c r="H992" s="375">
        <v>0</v>
      </c>
      <c r="I992" s="161">
        <f t="shared" si="30"/>
        <v>0</v>
      </c>
    </row>
    <row r="993" spans="1:9" outlineLevel="1" x14ac:dyDescent="0.25">
      <c r="A993" s="93">
        <v>45179</v>
      </c>
      <c r="B993" s="487">
        <v>11.7</v>
      </c>
      <c r="C993" s="375">
        <v>0</v>
      </c>
      <c r="D993" s="375">
        <v>0</v>
      </c>
      <c r="E993" s="73">
        <f t="shared" si="31"/>
        <v>0</v>
      </c>
      <c r="F993" s="375">
        <v>12.3</v>
      </c>
      <c r="G993" s="375">
        <v>12.6</v>
      </c>
      <c r="H993" s="375">
        <v>0</v>
      </c>
      <c r="I993" s="161">
        <f t="shared" si="30"/>
        <v>0</v>
      </c>
    </row>
    <row r="994" spans="1:9" outlineLevel="1" x14ac:dyDescent="0.25">
      <c r="A994" s="93">
        <v>45180</v>
      </c>
      <c r="B994" s="486">
        <v>11.3</v>
      </c>
      <c r="C994" s="459">
        <v>0</v>
      </c>
      <c r="D994" s="459">
        <v>0</v>
      </c>
      <c r="E994" s="73">
        <f t="shared" si="31"/>
        <v>0</v>
      </c>
      <c r="F994" s="459">
        <v>12.7</v>
      </c>
      <c r="G994" s="459">
        <v>12.8</v>
      </c>
      <c r="H994" s="459">
        <v>0</v>
      </c>
      <c r="I994" s="161">
        <f t="shared" si="30"/>
        <v>0</v>
      </c>
    </row>
    <row r="995" spans="1:9" outlineLevel="1" x14ac:dyDescent="0.25">
      <c r="A995" s="93">
        <v>45181</v>
      </c>
      <c r="B995" s="490">
        <v>11.2</v>
      </c>
      <c r="C995" s="355">
        <v>0</v>
      </c>
      <c r="D995" s="355">
        <v>0</v>
      </c>
      <c r="E995" s="73">
        <f t="shared" si="31"/>
        <v>0</v>
      </c>
      <c r="F995" s="355">
        <v>13.1</v>
      </c>
      <c r="G995" s="355">
        <v>13</v>
      </c>
      <c r="H995" s="355">
        <v>0</v>
      </c>
      <c r="I995" s="161">
        <f t="shared" si="30"/>
        <v>0</v>
      </c>
    </row>
    <row r="996" spans="1:9" outlineLevel="1" x14ac:dyDescent="0.25">
      <c r="A996" s="93">
        <v>45182</v>
      </c>
      <c r="B996" s="487">
        <v>11.9</v>
      </c>
      <c r="C996" s="356">
        <v>0</v>
      </c>
      <c r="D996" s="356">
        <v>0</v>
      </c>
      <c r="E996" s="73">
        <f t="shared" si="31"/>
        <v>0</v>
      </c>
      <c r="F996" s="356">
        <v>14.2</v>
      </c>
      <c r="G996" s="356">
        <v>13.9</v>
      </c>
      <c r="H996" s="356">
        <v>0</v>
      </c>
      <c r="I996" s="161">
        <f t="shared" si="30"/>
        <v>0</v>
      </c>
    </row>
    <row r="997" spans="1:9" outlineLevel="1" x14ac:dyDescent="0.25">
      <c r="A997" s="93">
        <v>45183</v>
      </c>
      <c r="B997" s="487">
        <v>12.5</v>
      </c>
      <c r="C997" s="357">
        <v>0</v>
      </c>
      <c r="D997" s="357">
        <v>0</v>
      </c>
      <c r="E997" s="73">
        <f t="shared" si="31"/>
        <v>0</v>
      </c>
      <c r="F997" s="357">
        <v>15</v>
      </c>
      <c r="G997" s="357">
        <v>14.7</v>
      </c>
      <c r="H997" s="357">
        <v>0</v>
      </c>
      <c r="I997" s="161">
        <f t="shared" ref="I997:I1060" si="32">H997/24</f>
        <v>0</v>
      </c>
    </row>
    <row r="998" spans="1:9" outlineLevel="1" x14ac:dyDescent="0.25">
      <c r="A998" s="93">
        <v>45184</v>
      </c>
      <c r="B998" s="487">
        <v>13.1</v>
      </c>
      <c r="C998" s="358">
        <v>0</v>
      </c>
      <c r="D998" s="358">
        <v>0</v>
      </c>
      <c r="E998" s="73">
        <f t="shared" ref="E998:E1061" si="33">C998-D998</f>
        <v>0</v>
      </c>
      <c r="F998" s="358">
        <v>15.7</v>
      </c>
      <c r="G998" s="358">
        <v>15.4</v>
      </c>
      <c r="H998" s="358">
        <v>0</v>
      </c>
      <c r="I998" s="161">
        <f t="shared" si="32"/>
        <v>0</v>
      </c>
    </row>
    <row r="999" spans="1:9" outlineLevel="1" x14ac:dyDescent="0.25">
      <c r="A999" s="93">
        <v>45185</v>
      </c>
      <c r="B999" s="487">
        <v>12.3</v>
      </c>
      <c r="C999" s="358">
        <v>0</v>
      </c>
      <c r="D999" s="358">
        <v>0</v>
      </c>
      <c r="E999" s="73">
        <f t="shared" si="33"/>
        <v>0</v>
      </c>
      <c r="F999" s="358">
        <v>15.5</v>
      </c>
      <c r="G999" s="358">
        <v>15.5</v>
      </c>
      <c r="H999" s="358">
        <v>0</v>
      </c>
      <c r="I999" s="161">
        <f t="shared" si="32"/>
        <v>0</v>
      </c>
    </row>
    <row r="1000" spans="1:9" outlineLevel="1" x14ac:dyDescent="0.25">
      <c r="A1000" s="93">
        <v>45186</v>
      </c>
      <c r="B1000" s="487">
        <v>9</v>
      </c>
      <c r="C1000" s="358">
        <v>0</v>
      </c>
      <c r="D1000" s="358">
        <v>0</v>
      </c>
      <c r="E1000" s="73">
        <f t="shared" si="33"/>
        <v>0</v>
      </c>
      <c r="F1000" s="358">
        <v>13.3</v>
      </c>
      <c r="G1000" s="358">
        <v>13.3</v>
      </c>
      <c r="H1000" s="358">
        <v>0</v>
      </c>
      <c r="I1000" s="161">
        <f t="shared" si="32"/>
        <v>0</v>
      </c>
    </row>
    <row r="1001" spans="1:9" outlineLevel="1" x14ac:dyDescent="0.2">
      <c r="A1001" s="93">
        <v>45187</v>
      </c>
      <c r="B1001" s="487">
        <v>10.9</v>
      </c>
      <c r="C1001" s="180">
        <v>0</v>
      </c>
      <c r="D1001" s="180">
        <v>0</v>
      </c>
      <c r="E1001" s="73">
        <f t="shared" si="33"/>
        <v>0</v>
      </c>
      <c r="F1001" s="180">
        <v>13.2</v>
      </c>
      <c r="G1001" s="180">
        <v>13.2</v>
      </c>
      <c r="H1001" s="180">
        <v>0</v>
      </c>
      <c r="I1001" s="161">
        <f t="shared" si="32"/>
        <v>0</v>
      </c>
    </row>
    <row r="1002" spans="1:9" outlineLevel="1" x14ac:dyDescent="0.25">
      <c r="A1002" s="93">
        <v>45188</v>
      </c>
      <c r="B1002" s="487">
        <v>9.1999999999999993</v>
      </c>
      <c r="C1002" s="381">
        <v>0</v>
      </c>
      <c r="D1002" s="381">
        <v>0</v>
      </c>
      <c r="E1002" s="73">
        <f t="shared" si="33"/>
        <v>0</v>
      </c>
      <c r="F1002" s="381">
        <v>12.7</v>
      </c>
      <c r="G1002" s="381">
        <v>12.6</v>
      </c>
      <c r="H1002" s="381">
        <v>0</v>
      </c>
      <c r="I1002" s="161">
        <f t="shared" si="32"/>
        <v>0</v>
      </c>
    </row>
    <row r="1003" spans="1:9" outlineLevel="1" x14ac:dyDescent="0.25">
      <c r="A1003" s="93">
        <v>45189</v>
      </c>
      <c r="B1003" s="487">
        <v>17.2</v>
      </c>
      <c r="C1003" s="382">
        <v>0</v>
      </c>
      <c r="D1003" s="382">
        <v>0</v>
      </c>
      <c r="E1003" s="73">
        <f t="shared" si="33"/>
        <v>0</v>
      </c>
      <c r="F1003" s="382">
        <v>15.4</v>
      </c>
      <c r="G1003" s="382">
        <v>15.2</v>
      </c>
      <c r="H1003" s="382">
        <v>0</v>
      </c>
      <c r="I1003" s="161">
        <f t="shared" si="32"/>
        <v>0</v>
      </c>
    </row>
    <row r="1004" spans="1:9" outlineLevel="1" x14ac:dyDescent="0.25">
      <c r="A1004" s="93">
        <v>45190</v>
      </c>
      <c r="B1004" s="487">
        <v>17.399999999999999</v>
      </c>
      <c r="C1004" s="383">
        <v>0</v>
      </c>
      <c r="D1004" s="383">
        <v>0</v>
      </c>
      <c r="E1004" s="73">
        <f t="shared" si="33"/>
        <v>0</v>
      </c>
      <c r="F1004" s="383">
        <v>18.100000000000001</v>
      </c>
      <c r="G1004" s="383">
        <v>17.8</v>
      </c>
      <c r="H1004" s="383">
        <v>0</v>
      </c>
      <c r="I1004" s="161">
        <f t="shared" si="32"/>
        <v>0</v>
      </c>
    </row>
    <row r="1005" spans="1:9" outlineLevel="1" x14ac:dyDescent="0.25">
      <c r="A1005" s="93">
        <v>45191</v>
      </c>
      <c r="B1005" s="487">
        <v>16.5</v>
      </c>
      <c r="C1005" s="384">
        <v>0</v>
      </c>
      <c r="D1005" s="384">
        <v>0</v>
      </c>
      <c r="E1005" s="73">
        <f t="shared" si="33"/>
        <v>0</v>
      </c>
      <c r="F1005" s="384">
        <v>18.7</v>
      </c>
      <c r="G1005" s="384">
        <v>18.399999999999999</v>
      </c>
      <c r="H1005" s="384">
        <v>0</v>
      </c>
      <c r="I1005" s="161">
        <f t="shared" si="32"/>
        <v>0</v>
      </c>
    </row>
    <row r="1006" spans="1:9" outlineLevel="1" x14ac:dyDescent="0.25">
      <c r="A1006" s="93">
        <v>45192</v>
      </c>
      <c r="B1006" s="487">
        <v>17</v>
      </c>
      <c r="C1006" s="384">
        <v>0</v>
      </c>
      <c r="D1006" s="384">
        <v>0</v>
      </c>
      <c r="E1006" s="73">
        <f t="shared" si="33"/>
        <v>0</v>
      </c>
      <c r="F1006" s="384">
        <v>19</v>
      </c>
      <c r="G1006" s="384">
        <v>18.8</v>
      </c>
      <c r="H1006" s="384">
        <v>0</v>
      </c>
      <c r="I1006" s="161">
        <f t="shared" si="32"/>
        <v>0</v>
      </c>
    </row>
    <row r="1007" spans="1:9" outlineLevel="1" x14ac:dyDescent="0.25">
      <c r="A1007" s="93">
        <v>45193</v>
      </c>
      <c r="B1007" s="487">
        <v>16.899999999999999</v>
      </c>
      <c r="C1007" s="384">
        <v>0</v>
      </c>
      <c r="D1007" s="384">
        <v>0</v>
      </c>
      <c r="E1007" s="73">
        <f t="shared" si="33"/>
        <v>0</v>
      </c>
      <c r="F1007" s="384">
        <v>19</v>
      </c>
      <c r="G1007" s="384">
        <v>19</v>
      </c>
      <c r="H1007" s="384">
        <v>0</v>
      </c>
      <c r="I1007" s="161">
        <f t="shared" si="32"/>
        <v>0</v>
      </c>
    </row>
    <row r="1008" spans="1:9" outlineLevel="1" x14ac:dyDescent="0.25">
      <c r="A1008" s="93">
        <v>45194</v>
      </c>
      <c r="B1008" s="487">
        <v>14.9</v>
      </c>
      <c r="C1008" s="384">
        <v>0</v>
      </c>
      <c r="D1008" s="384">
        <v>0</v>
      </c>
      <c r="E1008" s="73">
        <f t="shared" si="33"/>
        <v>0</v>
      </c>
      <c r="F1008" s="460">
        <v>18.399999999999999</v>
      </c>
      <c r="G1008" s="460">
        <v>18.5</v>
      </c>
      <c r="H1008" s="384">
        <v>0</v>
      </c>
      <c r="I1008" s="161">
        <f t="shared" si="32"/>
        <v>0</v>
      </c>
    </row>
    <row r="1009" spans="1:9" outlineLevel="1" x14ac:dyDescent="0.25">
      <c r="A1009" s="93">
        <v>45195</v>
      </c>
      <c r="B1009" s="487">
        <v>9.6</v>
      </c>
      <c r="C1009" s="384">
        <v>0</v>
      </c>
      <c r="D1009" s="384">
        <v>0</v>
      </c>
      <c r="E1009" s="73">
        <f t="shared" si="33"/>
        <v>0</v>
      </c>
      <c r="F1009" s="359">
        <v>15.6</v>
      </c>
      <c r="G1009" s="359">
        <v>15.7</v>
      </c>
      <c r="H1009" s="384">
        <v>0</v>
      </c>
      <c r="I1009" s="161">
        <f t="shared" si="32"/>
        <v>0</v>
      </c>
    </row>
    <row r="1010" spans="1:9" outlineLevel="1" x14ac:dyDescent="0.25">
      <c r="A1010" s="93">
        <v>45196</v>
      </c>
      <c r="B1010" s="486">
        <v>10</v>
      </c>
      <c r="C1010" s="360">
        <v>0</v>
      </c>
      <c r="D1010" s="360">
        <v>0</v>
      </c>
      <c r="E1010" s="73">
        <f t="shared" si="33"/>
        <v>0</v>
      </c>
      <c r="F1010" s="360">
        <v>14.5</v>
      </c>
      <c r="G1010" s="360">
        <v>14.6</v>
      </c>
      <c r="H1010" s="360">
        <v>0</v>
      </c>
      <c r="I1010" s="161">
        <f t="shared" si="32"/>
        <v>0</v>
      </c>
    </row>
    <row r="1011" spans="1:9" outlineLevel="1" x14ac:dyDescent="0.25">
      <c r="A1011" s="93">
        <v>45197</v>
      </c>
      <c r="B1011" s="487">
        <v>11.1</v>
      </c>
      <c r="C1011" s="361">
        <v>0</v>
      </c>
      <c r="D1011" s="361">
        <v>0</v>
      </c>
      <c r="E1011" s="73">
        <f t="shared" si="33"/>
        <v>0</v>
      </c>
      <c r="F1011" s="361">
        <v>13.7</v>
      </c>
      <c r="G1011" s="361">
        <v>13.7</v>
      </c>
      <c r="H1011" s="361">
        <v>0</v>
      </c>
      <c r="I1011" s="161">
        <f t="shared" si="32"/>
        <v>0</v>
      </c>
    </row>
    <row r="1012" spans="1:9" outlineLevel="1" x14ac:dyDescent="0.25">
      <c r="A1012" s="93">
        <v>45198</v>
      </c>
      <c r="B1012" s="487">
        <v>14</v>
      </c>
      <c r="C1012" s="362">
        <v>0</v>
      </c>
      <c r="D1012" s="362">
        <v>0</v>
      </c>
      <c r="E1012" s="73">
        <f t="shared" si="33"/>
        <v>0</v>
      </c>
      <c r="F1012" s="362">
        <v>15.8</v>
      </c>
      <c r="G1012" s="362">
        <v>15.7</v>
      </c>
      <c r="H1012" s="362">
        <v>0</v>
      </c>
      <c r="I1012" s="161">
        <f t="shared" si="32"/>
        <v>0</v>
      </c>
    </row>
    <row r="1013" spans="1:9" outlineLevel="1" x14ac:dyDescent="0.25">
      <c r="A1013" s="93">
        <v>45199</v>
      </c>
      <c r="B1013" s="487">
        <v>14.9</v>
      </c>
      <c r="C1013" s="362">
        <v>0</v>
      </c>
      <c r="D1013" s="362">
        <v>0</v>
      </c>
      <c r="E1013" s="73">
        <f t="shared" si="33"/>
        <v>0</v>
      </c>
      <c r="F1013" s="362">
        <v>16.5</v>
      </c>
      <c r="G1013" s="362">
        <v>16.399999999999999</v>
      </c>
      <c r="H1013" s="362">
        <v>0</v>
      </c>
      <c r="I1013" s="161">
        <f t="shared" si="32"/>
        <v>0</v>
      </c>
    </row>
    <row r="1014" spans="1:9" outlineLevel="1" x14ac:dyDescent="0.25">
      <c r="A1014" s="93">
        <v>45200</v>
      </c>
      <c r="B1014" s="483">
        <v>13</v>
      </c>
      <c r="C1014" s="373">
        <v>0</v>
      </c>
      <c r="D1014" s="373">
        <v>0</v>
      </c>
      <c r="E1014" s="73">
        <f t="shared" si="33"/>
        <v>0</v>
      </c>
      <c r="F1014" s="373">
        <v>15.7</v>
      </c>
      <c r="G1014" s="373">
        <v>15.9</v>
      </c>
      <c r="H1014" s="73">
        <v>0</v>
      </c>
      <c r="I1014" s="161">
        <f t="shared" si="32"/>
        <v>0</v>
      </c>
    </row>
    <row r="1015" spans="1:9" outlineLevel="1" x14ac:dyDescent="0.25">
      <c r="A1015" s="93">
        <v>45201</v>
      </c>
      <c r="B1015" s="483">
        <v>9</v>
      </c>
      <c r="C1015" s="373">
        <v>0</v>
      </c>
      <c r="D1015" s="373">
        <v>0</v>
      </c>
      <c r="E1015" s="73">
        <f t="shared" si="33"/>
        <v>0</v>
      </c>
      <c r="F1015" s="482">
        <v>37.799999999999997</v>
      </c>
      <c r="G1015" s="482">
        <v>19.600000000000001</v>
      </c>
      <c r="H1015" s="73">
        <v>0</v>
      </c>
      <c r="I1015" s="161">
        <f t="shared" si="32"/>
        <v>0</v>
      </c>
    </row>
    <row r="1016" spans="1:9" outlineLevel="1" x14ac:dyDescent="0.25">
      <c r="A1016" s="93">
        <v>45202</v>
      </c>
      <c r="B1016" s="484">
        <v>10.7</v>
      </c>
      <c r="C1016" s="461">
        <v>526.69999999999982</v>
      </c>
      <c r="D1016" s="461">
        <v>512.6</v>
      </c>
      <c r="E1016" s="73">
        <f t="shared" si="33"/>
        <v>14.099999999999795</v>
      </c>
      <c r="F1016" s="461">
        <v>67.900000000000006</v>
      </c>
      <c r="G1016" s="461">
        <v>32.1</v>
      </c>
      <c r="H1016" s="73">
        <v>19.399999999999999</v>
      </c>
      <c r="I1016" s="161">
        <f t="shared" si="32"/>
        <v>0.80833333333333324</v>
      </c>
    </row>
    <row r="1017" spans="1:9" outlineLevel="1" x14ac:dyDescent="0.25">
      <c r="A1017" s="93">
        <v>45203</v>
      </c>
      <c r="B1017" s="483">
        <v>13.3</v>
      </c>
      <c r="C1017" s="462">
        <v>726.9</v>
      </c>
      <c r="D1017" s="462">
        <v>733.4</v>
      </c>
      <c r="E1017" s="73">
        <f t="shared" si="33"/>
        <v>-6.5</v>
      </c>
      <c r="F1017" s="462">
        <v>67.099999999999994</v>
      </c>
      <c r="G1017" s="462">
        <v>32.9</v>
      </c>
      <c r="H1017" s="73">
        <v>24.599999999999998</v>
      </c>
      <c r="I1017" s="161">
        <f t="shared" si="32"/>
        <v>1.0249999999999999</v>
      </c>
    </row>
    <row r="1018" spans="1:9" outlineLevel="1" x14ac:dyDescent="0.25">
      <c r="A1018" s="93">
        <v>45204</v>
      </c>
      <c r="B1018" s="484">
        <v>9.6</v>
      </c>
      <c r="C1018" s="463">
        <v>721</v>
      </c>
      <c r="D1018" s="463">
        <v>743.5</v>
      </c>
      <c r="E1018" s="73">
        <f t="shared" si="33"/>
        <v>-22.5</v>
      </c>
      <c r="F1018" s="463">
        <v>68.5</v>
      </c>
      <c r="G1018" s="463">
        <v>32.799999999999997</v>
      </c>
      <c r="H1018" s="73">
        <v>25.1</v>
      </c>
      <c r="I1018" s="161">
        <f t="shared" si="32"/>
        <v>1.0458333333333334</v>
      </c>
    </row>
    <row r="1019" spans="1:9" outlineLevel="1" x14ac:dyDescent="0.25">
      <c r="A1019" s="93">
        <v>45205</v>
      </c>
      <c r="B1019" s="484">
        <v>8.1999999999999993</v>
      </c>
      <c r="C1019" s="464">
        <v>732.5</v>
      </c>
      <c r="D1019" s="464">
        <v>761.6</v>
      </c>
      <c r="E1019" s="73">
        <f t="shared" si="33"/>
        <v>-29.100000000000023</v>
      </c>
      <c r="F1019" s="464">
        <v>66.3</v>
      </c>
      <c r="G1019" s="464">
        <v>32.5</v>
      </c>
      <c r="H1019" s="73">
        <v>23.999999999999996</v>
      </c>
      <c r="I1019" s="161">
        <f t="shared" si="32"/>
        <v>0.99999999999999989</v>
      </c>
    </row>
    <row r="1020" spans="1:9" outlineLevel="1" x14ac:dyDescent="0.25">
      <c r="A1020" s="93">
        <v>45206</v>
      </c>
      <c r="B1020" s="484">
        <v>3.2</v>
      </c>
      <c r="C1020" s="464">
        <v>1000.7</v>
      </c>
      <c r="D1020" s="464">
        <v>1012</v>
      </c>
      <c r="E1020" s="73">
        <f t="shared" si="33"/>
        <v>-11.299999999999955</v>
      </c>
      <c r="F1020" s="464">
        <v>67.099999999999994</v>
      </c>
      <c r="G1020" s="464">
        <v>33.6</v>
      </c>
      <c r="H1020" s="73">
        <v>33.200000000000003</v>
      </c>
      <c r="I1020" s="161">
        <f t="shared" si="32"/>
        <v>1.3833333333333335</v>
      </c>
    </row>
    <row r="1021" spans="1:9" outlineLevel="1" x14ac:dyDescent="0.25">
      <c r="A1021" s="93">
        <v>45207</v>
      </c>
      <c r="B1021" s="484">
        <v>4.3</v>
      </c>
      <c r="C1021" s="464">
        <v>1036.5</v>
      </c>
      <c r="D1021" s="464">
        <v>1038.8</v>
      </c>
      <c r="E1021" s="73">
        <f t="shared" si="33"/>
        <v>-2.2999999999999545</v>
      </c>
      <c r="F1021" s="464">
        <v>67.3</v>
      </c>
      <c r="G1021" s="464">
        <v>34.6</v>
      </c>
      <c r="H1021" s="73">
        <v>33.900000000000006</v>
      </c>
      <c r="I1021" s="161">
        <f t="shared" si="32"/>
        <v>1.4125000000000003</v>
      </c>
    </row>
    <row r="1022" spans="1:9" outlineLevel="1" x14ac:dyDescent="0.25">
      <c r="A1022" s="93">
        <v>45208</v>
      </c>
      <c r="B1022" s="484">
        <v>2.8</v>
      </c>
      <c r="C1022" s="465">
        <v>1046.8</v>
      </c>
      <c r="D1022" s="465">
        <v>1053</v>
      </c>
      <c r="E1022" s="73">
        <f t="shared" si="33"/>
        <v>-6.2000000000000455</v>
      </c>
      <c r="F1022" s="465">
        <v>67.8</v>
      </c>
      <c r="G1022" s="465">
        <v>34.5</v>
      </c>
      <c r="H1022" s="73">
        <v>34.699999999999996</v>
      </c>
      <c r="I1022" s="161">
        <f t="shared" si="32"/>
        <v>1.4458333333333331</v>
      </c>
    </row>
    <row r="1023" spans="1:9" outlineLevel="1" x14ac:dyDescent="0.25">
      <c r="A1023" s="93">
        <v>45209</v>
      </c>
      <c r="B1023" s="489">
        <v>2.6</v>
      </c>
      <c r="C1023" s="466">
        <v>1175</v>
      </c>
      <c r="D1023" s="466">
        <v>1184.0999999999999</v>
      </c>
      <c r="E1023" s="73">
        <f t="shared" si="33"/>
        <v>-9.0999999999999091</v>
      </c>
      <c r="F1023" s="466">
        <v>67.3</v>
      </c>
      <c r="G1023" s="466">
        <v>36.200000000000003</v>
      </c>
      <c r="H1023" s="73">
        <v>36.299999999999997</v>
      </c>
      <c r="I1023" s="161">
        <f t="shared" si="32"/>
        <v>1.5125</v>
      </c>
    </row>
    <row r="1024" spans="1:9" outlineLevel="1" x14ac:dyDescent="0.25">
      <c r="A1024" s="93">
        <v>45210</v>
      </c>
      <c r="B1024" s="483">
        <v>2.8</v>
      </c>
      <c r="C1024" s="467">
        <v>1123.7</v>
      </c>
      <c r="D1024" s="467">
        <v>1137.5999999999999</v>
      </c>
      <c r="E1024" s="73">
        <f t="shared" si="33"/>
        <v>-13.899999999999864</v>
      </c>
      <c r="F1024" s="467">
        <v>67.400000000000006</v>
      </c>
      <c r="G1024" s="467">
        <v>36.299999999999997</v>
      </c>
      <c r="H1024" s="73">
        <v>34.5</v>
      </c>
      <c r="I1024" s="161">
        <f t="shared" si="32"/>
        <v>1.4375</v>
      </c>
    </row>
    <row r="1025" spans="1:9" outlineLevel="1" x14ac:dyDescent="0.25">
      <c r="A1025" s="93">
        <v>45211</v>
      </c>
      <c r="B1025" s="488">
        <v>6.5</v>
      </c>
      <c r="C1025" s="468">
        <v>881.6</v>
      </c>
      <c r="D1025" s="468">
        <v>906</v>
      </c>
      <c r="E1025" s="73">
        <f t="shared" si="33"/>
        <v>-24.399999999999977</v>
      </c>
      <c r="F1025" s="468">
        <v>67.400000000000006</v>
      </c>
      <c r="G1025" s="468">
        <v>31.4</v>
      </c>
      <c r="H1025" s="73">
        <v>31</v>
      </c>
      <c r="I1025" s="161">
        <f t="shared" si="32"/>
        <v>1.2916666666666667</v>
      </c>
    </row>
    <row r="1026" spans="1:9" outlineLevel="1" x14ac:dyDescent="0.25">
      <c r="A1026" s="93">
        <v>45212</v>
      </c>
      <c r="B1026" s="487">
        <v>8.5</v>
      </c>
      <c r="C1026" s="469">
        <v>785.8</v>
      </c>
      <c r="D1026" s="469">
        <v>812.3</v>
      </c>
      <c r="E1026" s="73">
        <f t="shared" si="33"/>
        <v>-26.5</v>
      </c>
      <c r="F1026" s="469">
        <v>67.2</v>
      </c>
      <c r="G1026" s="469">
        <v>31.7</v>
      </c>
      <c r="H1026" s="73">
        <v>27.2</v>
      </c>
      <c r="I1026" s="161">
        <f t="shared" si="32"/>
        <v>1.1333333333333333</v>
      </c>
    </row>
    <row r="1027" spans="1:9" outlineLevel="1" x14ac:dyDescent="0.25">
      <c r="A1027" s="93">
        <v>45213</v>
      </c>
      <c r="B1027" s="487">
        <v>6.4</v>
      </c>
      <c r="C1027" s="469">
        <v>761.8</v>
      </c>
      <c r="D1027" s="469">
        <v>787.8</v>
      </c>
      <c r="E1027" s="73">
        <f t="shared" si="33"/>
        <v>-26</v>
      </c>
      <c r="F1027" s="469">
        <v>67.400000000000006</v>
      </c>
      <c r="G1027" s="469">
        <v>30.7</v>
      </c>
      <c r="H1027" s="73">
        <v>27.3</v>
      </c>
      <c r="I1027" s="161">
        <f t="shared" si="32"/>
        <v>1.1375</v>
      </c>
    </row>
    <row r="1028" spans="1:9" outlineLevel="1" x14ac:dyDescent="0.25">
      <c r="A1028" s="93">
        <v>45214</v>
      </c>
      <c r="B1028" s="484">
        <v>11.6</v>
      </c>
      <c r="C1028" s="469">
        <v>697.8</v>
      </c>
      <c r="D1028" s="469">
        <v>711.4</v>
      </c>
      <c r="E1028" s="73">
        <f t="shared" si="33"/>
        <v>-13.600000000000023</v>
      </c>
      <c r="F1028" s="469">
        <v>67.3</v>
      </c>
      <c r="G1028" s="469">
        <v>31.2</v>
      </c>
      <c r="H1028" s="73">
        <v>24.8</v>
      </c>
      <c r="I1028" s="161">
        <f t="shared" si="32"/>
        <v>1.0333333333333334</v>
      </c>
    </row>
    <row r="1029" spans="1:9" outlineLevel="1" x14ac:dyDescent="0.25">
      <c r="A1029" s="93">
        <v>45215</v>
      </c>
      <c r="B1029" s="484">
        <v>6</v>
      </c>
      <c r="C1029" s="470">
        <v>699.6</v>
      </c>
      <c r="D1029" s="470">
        <v>719.2</v>
      </c>
      <c r="E1029" s="73">
        <f t="shared" si="33"/>
        <v>-19.600000000000023</v>
      </c>
      <c r="F1029" s="470">
        <v>66.900000000000006</v>
      </c>
      <c r="G1029" s="470">
        <v>30.1</v>
      </c>
      <c r="H1029" s="73">
        <v>25.3</v>
      </c>
      <c r="I1029" s="161">
        <f t="shared" si="32"/>
        <v>1.0541666666666667</v>
      </c>
    </row>
    <row r="1030" spans="1:9" outlineLevel="1" x14ac:dyDescent="0.25">
      <c r="A1030" s="93">
        <v>45216</v>
      </c>
      <c r="B1030" s="484">
        <v>3.5</v>
      </c>
      <c r="C1030" s="471">
        <v>1111.9000000000001</v>
      </c>
      <c r="D1030" s="471">
        <v>1133.0999999999999</v>
      </c>
      <c r="E1030" s="73">
        <f t="shared" si="33"/>
        <v>-21.199999999999818</v>
      </c>
      <c r="F1030" s="471">
        <v>66.900000000000006</v>
      </c>
      <c r="G1030" s="471">
        <v>33.1</v>
      </c>
      <c r="H1030" s="73">
        <v>36.400000000000006</v>
      </c>
      <c r="I1030" s="161">
        <f t="shared" si="32"/>
        <v>1.5166666666666668</v>
      </c>
    </row>
    <row r="1031" spans="1:9" outlineLevel="1" x14ac:dyDescent="0.25">
      <c r="A1031" s="93">
        <v>45217</v>
      </c>
      <c r="B1031" s="484">
        <v>3.1</v>
      </c>
      <c r="C1031" s="472">
        <v>1235</v>
      </c>
      <c r="D1031" s="472">
        <v>1250.3</v>
      </c>
      <c r="E1031" s="73">
        <f t="shared" si="33"/>
        <v>-15.299999999999955</v>
      </c>
      <c r="F1031" s="472">
        <v>67.7</v>
      </c>
      <c r="G1031" s="472">
        <v>37</v>
      </c>
      <c r="H1031" s="73">
        <v>37.600000000000009</v>
      </c>
      <c r="I1031" s="161">
        <f t="shared" si="32"/>
        <v>1.5666666666666671</v>
      </c>
    </row>
    <row r="1032" spans="1:9" outlineLevel="1" x14ac:dyDescent="0.25">
      <c r="A1032" s="93">
        <v>45218</v>
      </c>
      <c r="B1032" s="484">
        <v>1.5</v>
      </c>
      <c r="C1032" s="473">
        <v>1213.5</v>
      </c>
      <c r="D1032" s="473">
        <v>1229</v>
      </c>
      <c r="E1032" s="73">
        <f t="shared" si="33"/>
        <v>-15.5</v>
      </c>
      <c r="F1032" s="473">
        <v>68.599999999999994</v>
      </c>
      <c r="G1032" s="473">
        <v>37.1</v>
      </c>
      <c r="H1032" s="73">
        <v>37.9</v>
      </c>
      <c r="I1032" s="161">
        <f t="shared" si="32"/>
        <v>1.5791666666666666</v>
      </c>
    </row>
    <row r="1033" spans="1:9" outlineLevel="1" x14ac:dyDescent="0.25">
      <c r="A1033" s="93">
        <v>45219</v>
      </c>
      <c r="B1033" s="484">
        <v>2.2999999999999998</v>
      </c>
      <c r="C1033" s="474">
        <v>1300.5</v>
      </c>
      <c r="D1033" s="474">
        <v>1314.3</v>
      </c>
      <c r="E1033" s="73">
        <f t="shared" si="33"/>
        <v>-13.799999999999955</v>
      </c>
      <c r="F1033" s="474">
        <v>67.900000000000006</v>
      </c>
      <c r="G1033" s="474">
        <v>37.4</v>
      </c>
      <c r="H1033" s="73">
        <v>39.200000000000003</v>
      </c>
      <c r="I1033" s="161">
        <f t="shared" si="32"/>
        <v>1.6333333333333335</v>
      </c>
    </row>
    <row r="1034" spans="1:9" outlineLevel="1" x14ac:dyDescent="0.25">
      <c r="A1034" s="93">
        <v>45220</v>
      </c>
      <c r="B1034" s="484">
        <v>0.5</v>
      </c>
      <c r="C1034" s="474">
        <v>1299.0999999999999</v>
      </c>
      <c r="D1034" s="474">
        <v>1325</v>
      </c>
      <c r="E1034" s="73">
        <f t="shared" si="33"/>
        <v>-25.900000000000091</v>
      </c>
      <c r="F1034" s="474">
        <v>73.2</v>
      </c>
      <c r="G1034" s="474">
        <v>39.299999999999997</v>
      </c>
      <c r="H1034" s="73">
        <v>43.2</v>
      </c>
      <c r="I1034" s="161">
        <f t="shared" si="32"/>
        <v>1.8</v>
      </c>
    </row>
    <row r="1035" spans="1:9" outlineLevel="1" x14ac:dyDescent="0.25">
      <c r="A1035" s="93">
        <v>45221</v>
      </c>
      <c r="B1035" s="484">
        <v>-1.4</v>
      </c>
      <c r="C1035" s="474">
        <v>1139.5999999999999</v>
      </c>
      <c r="D1035" s="474">
        <v>1153.3</v>
      </c>
      <c r="E1035" s="73">
        <f t="shared" si="33"/>
        <v>-13.700000000000045</v>
      </c>
      <c r="F1035" s="474">
        <v>76.3</v>
      </c>
      <c r="G1035" s="474">
        <v>39.200000000000003</v>
      </c>
      <c r="H1035" s="73">
        <v>42</v>
      </c>
      <c r="I1035" s="161">
        <f t="shared" si="32"/>
        <v>1.75</v>
      </c>
    </row>
    <row r="1036" spans="1:9" outlineLevel="1" x14ac:dyDescent="0.25">
      <c r="A1036" s="93">
        <v>45222</v>
      </c>
      <c r="B1036" s="484">
        <v>0.7</v>
      </c>
      <c r="C1036" s="475">
        <v>1229.9000000000001</v>
      </c>
      <c r="D1036" s="475">
        <v>1249.4000000000001</v>
      </c>
      <c r="E1036" s="73">
        <f t="shared" si="33"/>
        <v>-19.5</v>
      </c>
      <c r="F1036" s="475">
        <v>70.5</v>
      </c>
      <c r="G1036" s="475">
        <v>37.299999999999997</v>
      </c>
      <c r="H1036" s="73">
        <v>40.4</v>
      </c>
      <c r="I1036" s="161">
        <f t="shared" si="32"/>
        <v>1.6833333333333333</v>
      </c>
    </row>
    <row r="1037" spans="1:9" outlineLevel="1" x14ac:dyDescent="0.25">
      <c r="A1037" s="93">
        <v>45223</v>
      </c>
      <c r="B1037" s="484">
        <v>-0.2</v>
      </c>
      <c r="C1037" s="476">
        <v>1268.8</v>
      </c>
      <c r="D1037" s="476">
        <v>1292.5</v>
      </c>
      <c r="E1037" s="73">
        <f t="shared" si="33"/>
        <v>-23.700000000000045</v>
      </c>
      <c r="F1037" s="476">
        <v>74.2</v>
      </c>
      <c r="G1037" s="476">
        <v>38.700000000000003</v>
      </c>
      <c r="H1037" s="73">
        <v>44.3</v>
      </c>
      <c r="I1037" s="161">
        <f t="shared" si="32"/>
        <v>1.8458333333333332</v>
      </c>
    </row>
    <row r="1038" spans="1:9" outlineLevel="1" x14ac:dyDescent="0.25">
      <c r="A1038" s="93">
        <v>45224</v>
      </c>
      <c r="B1038" s="484">
        <v>-1.6</v>
      </c>
      <c r="C1038" s="477">
        <v>1129.0999999999999</v>
      </c>
      <c r="D1038" s="477">
        <v>1139.3</v>
      </c>
      <c r="E1038" s="73">
        <f t="shared" si="33"/>
        <v>-10.200000000000045</v>
      </c>
      <c r="F1038" s="477">
        <v>78.7</v>
      </c>
      <c r="G1038" s="477">
        <v>39.4</v>
      </c>
      <c r="H1038" s="73">
        <v>44.1</v>
      </c>
      <c r="I1038" s="161">
        <f t="shared" si="32"/>
        <v>1.8375000000000001</v>
      </c>
    </row>
    <row r="1039" spans="1:9" outlineLevel="1" x14ac:dyDescent="0.25">
      <c r="A1039" s="93">
        <v>45225</v>
      </c>
      <c r="B1039" s="484">
        <v>-2.9</v>
      </c>
      <c r="C1039" s="478">
        <v>1149.5999999999999</v>
      </c>
      <c r="D1039" s="478">
        <v>1152.9000000000001</v>
      </c>
      <c r="E1039" s="73">
        <f t="shared" si="33"/>
        <v>-3.3000000000001819</v>
      </c>
      <c r="F1039" s="478">
        <v>78.7</v>
      </c>
      <c r="G1039" s="478">
        <v>39.1</v>
      </c>
      <c r="H1039" s="73">
        <v>45.6</v>
      </c>
      <c r="I1039" s="161">
        <f t="shared" si="32"/>
        <v>1.9000000000000001</v>
      </c>
    </row>
    <row r="1040" spans="1:9" outlineLevel="1" x14ac:dyDescent="0.25">
      <c r="A1040" s="93">
        <v>45226</v>
      </c>
      <c r="B1040" s="483">
        <v>-2.2999999999999998</v>
      </c>
      <c r="C1040" s="479">
        <v>1255.4000000000001</v>
      </c>
      <c r="D1040" s="479">
        <v>1260.7</v>
      </c>
      <c r="E1040" s="73">
        <f t="shared" si="33"/>
        <v>-5.2999999999999545</v>
      </c>
      <c r="F1040" s="479">
        <v>78.3</v>
      </c>
      <c r="G1040" s="479">
        <v>38.9</v>
      </c>
      <c r="H1040" s="73">
        <v>49.499999999999993</v>
      </c>
      <c r="I1040" s="161">
        <f t="shared" si="32"/>
        <v>2.0624999999999996</v>
      </c>
    </row>
    <row r="1041" spans="1:9" outlineLevel="1" x14ac:dyDescent="0.25">
      <c r="A1041" s="93">
        <v>45227</v>
      </c>
      <c r="B1041" s="484">
        <v>-1.3</v>
      </c>
      <c r="C1041" s="479">
        <v>1271.8</v>
      </c>
      <c r="D1041" s="479">
        <v>1284.9000000000001</v>
      </c>
      <c r="E1041" s="73">
        <f t="shared" si="33"/>
        <v>-13.100000000000136</v>
      </c>
      <c r="F1041" s="479">
        <v>77.099999999999994</v>
      </c>
      <c r="G1041" s="479">
        <v>39.4</v>
      </c>
      <c r="H1041" s="73">
        <v>47.599999999999994</v>
      </c>
      <c r="I1041" s="161">
        <f t="shared" si="32"/>
        <v>1.9833333333333332</v>
      </c>
    </row>
    <row r="1042" spans="1:9" outlineLevel="1" x14ac:dyDescent="0.25">
      <c r="A1042" s="93">
        <v>45228</v>
      </c>
      <c r="B1042" s="484">
        <v>-1</v>
      </c>
      <c r="C1042" s="479">
        <v>1245.2</v>
      </c>
      <c r="D1042" s="479">
        <v>1266.5999999999999</v>
      </c>
      <c r="E1042" s="73">
        <f t="shared" si="33"/>
        <v>-21.399999999999864</v>
      </c>
      <c r="F1042" s="479">
        <v>75.900000000000006</v>
      </c>
      <c r="G1042" s="479">
        <v>39</v>
      </c>
      <c r="H1042" s="73">
        <v>45.4</v>
      </c>
      <c r="I1042" s="161">
        <f t="shared" si="32"/>
        <v>1.8916666666666666</v>
      </c>
    </row>
    <row r="1043" spans="1:9" outlineLevel="1" x14ac:dyDescent="0.25">
      <c r="A1043" s="93">
        <v>45229</v>
      </c>
      <c r="B1043" s="484">
        <v>-0.7</v>
      </c>
      <c r="C1043" s="480">
        <v>1177.5</v>
      </c>
      <c r="D1043" s="480">
        <v>1193.2</v>
      </c>
      <c r="E1043" s="73">
        <f t="shared" si="33"/>
        <v>-15.700000000000045</v>
      </c>
      <c r="F1043" s="480">
        <v>76.5</v>
      </c>
      <c r="G1043" s="480">
        <v>38.5</v>
      </c>
      <c r="H1043" s="73">
        <v>44.3</v>
      </c>
      <c r="I1043" s="161">
        <f t="shared" si="32"/>
        <v>1.8458333333333332</v>
      </c>
    </row>
    <row r="1044" spans="1:9" outlineLevel="1" x14ac:dyDescent="0.25">
      <c r="A1044" s="93">
        <v>45230</v>
      </c>
      <c r="B1044" s="484">
        <v>2.2999999999999998</v>
      </c>
      <c r="C1044" s="481">
        <v>1134.7</v>
      </c>
      <c r="D1044" s="481">
        <v>1153.2</v>
      </c>
      <c r="E1044" s="73">
        <f t="shared" si="33"/>
        <v>-18.5</v>
      </c>
      <c r="F1044" s="481">
        <v>68.7</v>
      </c>
      <c r="G1044" s="481">
        <v>36.9</v>
      </c>
      <c r="H1044" s="73">
        <v>35.6</v>
      </c>
      <c r="I1044" s="161">
        <f t="shared" si="32"/>
        <v>1.4833333333333334</v>
      </c>
    </row>
    <row r="1045" spans="1:9" outlineLevel="1" x14ac:dyDescent="0.25">
      <c r="A1045" s="93">
        <v>45231</v>
      </c>
      <c r="B1045" s="483">
        <v>9.1999999999999993</v>
      </c>
      <c r="C1045" s="414">
        <v>811.8</v>
      </c>
      <c r="D1045" s="414">
        <v>816.5</v>
      </c>
      <c r="E1045" s="73">
        <f t="shared" si="33"/>
        <v>-4.7000000000000455</v>
      </c>
      <c r="F1045" s="414">
        <v>67.599999999999994</v>
      </c>
      <c r="G1045" s="414">
        <v>33.200000000000003</v>
      </c>
      <c r="H1045" s="73">
        <v>27.5</v>
      </c>
      <c r="I1045" s="161">
        <f t="shared" si="32"/>
        <v>1.1458333333333333</v>
      </c>
    </row>
    <row r="1046" spans="1:9" outlineLevel="1" x14ac:dyDescent="0.25">
      <c r="A1046" s="93">
        <v>45232</v>
      </c>
      <c r="B1046" s="483">
        <v>8.4</v>
      </c>
      <c r="C1046" s="415">
        <v>952.9</v>
      </c>
      <c r="D1046" s="415">
        <v>954.5</v>
      </c>
      <c r="E1046" s="73">
        <f t="shared" si="33"/>
        <v>-1.6000000000000227</v>
      </c>
      <c r="F1046" s="415">
        <v>67</v>
      </c>
      <c r="G1046" s="415">
        <v>32.4</v>
      </c>
      <c r="H1046" s="73">
        <v>33.100000000000009</v>
      </c>
      <c r="I1046" s="161">
        <f t="shared" si="32"/>
        <v>1.3791666666666671</v>
      </c>
    </row>
    <row r="1047" spans="1:9" outlineLevel="1" x14ac:dyDescent="0.25">
      <c r="A1047" s="93">
        <v>45233</v>
      </c>
      <c r="B1047" s="484">
        <v>2.4</v>
      </c>
      <c r="C1047" s="416">
        <v>1118.0999999999999</v>
      </c>
      <c r="D1047" s="416">
        <v>1129.3</v>
      </c>
      <c r="E1047" s="73">
        <f t="shared" si="33"/>
        <v>-11.200000000000045</v>
      </c>
      <c r="F1047" s="416">
        <v>68.8</v>
      </c>
      <c r="G1047" s="416">
        <v>35.299999999999997</v>
      </c>
      <c r="H1047" s="73">
        <v>37.199999999999996</v>
      </c>
      <c r="I1047" s="161">
        <f t="shared" si="32"/>
        <v>1.5499999999999998</v>
      </c>
    </row>
    <row r="1048" spans="1:9" outlineLevel="1" x14ac:dyDescent="0.25">
      <c r="A1048" s="93">
        <v>45234</v>
      </c>
      <c r="B1048" s="483">
        <v>1.3</v>
      </c>
      <c r="C1048" s="416">
        <v>1177.7</v>
      </c>
      <c r="D1048" s="416">
        <v>1190.5</v>
      </c>
      <c r="E1048" s="73">
        <f t="shared" si="33"/>
        <v>-12.799999999999955</v>
      </c>
      <c r="F1048" s="416">
        <v>67.400000000000006</v>
      </c>
      <c r="G1048" s="416">
        <v>36.4</v>
      </c>
      <c r="H1048" s="73">
        <v>36.200000000000003</v>
      </c>
      <c r="I1048" s="161">
        <f t="shared" si="32"/>
        <v>1.5083333333333335</v>
      </c>
    </row>
    <row r="1049" spans="1:9" outlineLevel="1" x14ac:dyDescent="0.25">
      <c r="A1049" s="93">
        <v>45235</v>
      </c>
      <c r="B1049" s="484">
        <v>6.7</v>
      </c>
      <c r="C1049" s="416">
        <v>1171.5</v>
      </c>
      <c r="D1049" s="416">
        <v>1182.4000000000001</v>
      </c>
      <c r="E1049" s="73">
        <f t="shared" si="33"/>
        <v>-10.900000000000091</v>
      </c>
      <c r="F1049" s="416">
        <v>67.599999999999994</v>
      </c>
      <c r="G1049" s="416">
        <v>35.9</v>
      </c>
      <c r="H1049" s="73">
        <v>37.000000000000007</v>
      </c>
      <c r="I1049" s="161">
        <f t="shared" si="32"/>
        <v>1.541666666666667</v>
      </c>
    </row>
    <row r="1050" spans="1:9" outlineLevel="1" x14ac:dyDescent="0.25">
      <c r="A1050" s="93">
        <v>45236</v>
      </c>
      <c r="B1050" s="484">
        <v>9.1</v>
      </c>
      <c r="C1050" s="416">
        <v>1067.4000000000001</v>
      </c>
      <c r="D1050" s="416">
        <v>1072.8</v>
      </c>
      <c r="E1050" s="73">
        <f t="shared" si="33"/>
        <v>-5.3999999999998636</v>
      </c>
      <c r="F1050" s="416">
        <v>67.400000000000006</v>
      </c>
      <c r="G1050" s="416">
        <v>35.4</v>
      </c>
      <c r="H1050" s="73">
        <v>34.200000000000003</v>
      </c>
      <c r="I1050" s="161">
        <f t="shared" si="32"/>
        <v>1.425</v>
      </c>
    </row>
    <row r="1051" spans="1:9" outlineLevel="1" x14ac:dyDescent="0.25">
      <c r="A1051" s="93">
        <v>45237</v>
      </c>
      <c r="B1051" s="484">
        <v>8.8000000000000007</v>
      </c>
      <c r="C1051" s="417">
        <v>810.1</v>
      </c>
      <c r="D1051" s="417">
        <v>815.3</v>
      </c>
      <c r="E1051" s="73">
        <f t="shared" si="33"/>
        <v>-5.1999999999999318</v>
      </c>
      <c r="F1051" s="417">
        <v>67.599999999999994</v>
      </c>
      <c r="G1051" s="417">
        <v>32.799999999999997</v>
      </c>
      <c r="H1051" s="73">
        <v>27.9</v>
      </c>
      <c r="I1051" s="161">
        <f t="shared" si="32"/>
        <v>1.1624999999999999</v>
      </c>
    </row>
    <row r="1052" spans="1:9" outlineLevel="1" x14ac:dyDescent="0.25">
      <c r="A1052" s="93">
        <v>45238</v>
      </c>
      <c r="B1052" s="484">
        <v>6.7</v>
      </c>
      <c r="C1052" s="418">
        <v>814.8</v>
      </c>
      <c r="D1052" s="418">
        <v>827.8</v>
      </c>
      <c r="E1052" s="73">
        <f t="shared" si="33"/>
        <v>-13</v>
      </c>
      <c r="F1052" s="418">
        <v>67.3</v>
      </c>
      <c r="G1052" s="418">
        <v>32.5</v>
      </c>
      <c r="H1052" s="73">
        <v>28.200000000000003</v>
      </c>
      <c r="I1052" s="161">
        <f t="shared" si="32"/>
        <v>1.175</v>
      </c>
    </row>
    <row r="1053" spans="1:9" outlineLevel="1" x14ac:dyDescent="0.25">
      <c r="A1053" s="93">
        <v>45239</v>
      </c>
      <c r="B1053" s="484">
        <v>4.9000000000000004</v>
      </c>
      <c r="C1053" s="419">
        <v>879.7</v>
      </c>
      <c r="D1053" s="419">
        <v>884.9</v>
      </c>
      <c r="E1053" s="73">
        <f t="shared" si="33"/>
        <v>-5.1999999999999318</v>
      </c>
      <c r="F1053" s="419">
        <v>67.5</v>
      </c>
      <c r="G1053" s="419">
        <v>33.6</v>
      </c>
      <c r="H1053" s="73">
        <v>29.8</v>
      </c>
      <c r="I1053" s="161">
        <f t="shared" si="32"/>
        <v>1.2416666666666667</v>
      </c>
    </row>
    <row r="1054" spans="1:9" outlineLevel="1" x14ac:dyDescent="0.25">
      <c r="A1054" s="93">
        <v>45240</v>
      </c>
      <c r="B1054" s="489">
        <v>4.8</v>
      </c>
      <c r="C1054" s="420">
        <v>1012</v>
      </c>
      <c r="D1054" s="420">
        <v>1022</v>
      </c>
      <c r="E1054" s="73">
        <f t="shared" si="33"/>
        <v>-10</v>
      </c>
      <c r="F1054" s="420">
        <v>67.099999999999994</v>
      </c>
      <c r="G1054" s="420">
        <v>34.6</v>
      </c>
      <c r="H1054" s="73">
        <v>32.599999999999994</v>
      </c>
      <c r="I1054" s="161">
        <f t="shared" si="32"/>
        <v>1.3583333333333332</v>
      </c>
    </row>
    <row r="1055" spans="1:9" outlineLevel="1" x14ac:dyDescent="0.25">
      <c r="A1055" s="93">
        <v>45241</v>
      </c>
      <c r="B1055" s="483">
        <v>2.6</v>
      </c>
      <c r="C1055" s="420">
        <v>1077.5999999999999</v>
      </c>
      <c r="D1055" s="420">
        <v>1088.0999999999999</v>
      </c>
      <c r="E1055" s="73">
        <f t="shared" si="33"/>
        <v>-10.5</v>
      </c>
      <c r="F1055" s="420">
        <v>67.400000000000006</v>
      </c>
      <c r="G1055" s="420">
        <v>35.299999999999997</v>
      </c>
      <c r="H1055" s="73">
        <v>34.299999999999997</v>
      </c>
      <c r="I1055" s="161">
        <f t="shared" si="32"/>
        <v>1.4291666666666665</v>
      </c>
    </row>
    <row r="1056" spans="1:9" outlineLevel="1" x14ac:dyDescent="0.25">
      <c r="A1056" s="93">
        <v>45242</v>
      </c>
      <c r="B1056" s="488">
        <v>2.9</v>
      </c>
      <c r="C1056" s="420">
        <v>1102.9000000000001</v>
      </c>
      <c r="D1056" s="420">
        <v>1106.2</v>
      </c>
      <c r="E1056" s="73">
        <f t="shared" si="33"/>
        <v>-3.2999999999999545</v>
      </c>
      <c r="F1056" s="420">
        <v>67.2</v>
      </c>
      <c r="G1056" s="420">
        <v>34.1</v>
      </c>
      <c r="H1056" s="73">
        <v>36.5</v>
      </c>
      <c r="I1056" s="161">
        <f t="shared" si="32"/>
        <v>1.5208333333333333</v>
      </c>
    </row>
    <row r="1057" spans="1:9" outlineLevel="1" x14ac:dyDescent="0.25">
      <c r="A1057" s="93">
        <v>45243</v>
      </c>
      <c r="B1057" s="487">
        <v>4.5999999999999996</v>
      </c>
      <c r="C1057" s="421">
        <v>1159</v>
      </c>
      <c r="D1057" s="421">
        <v>1174.9000000000001</v>
      </c>
      <c r="E1057" s="73">
        <f t="shared" si="33"/>
        <v>-15.900000000000091</v>
      </c>
      <c r="F1057" s="421">
        <v>67.2</v>
      </c>
      <c r="G1057" s="421">
        <v>34.6</v>
      </c>
      <c r="H1057" s="73">
        <v>37.299999999999997</v>
      </c>
      <c r="I1057" s="161">
        <f t="shared" si="32"/>
        <v>1.5541666666666665</v>
      </c>
    </row>
    <row r="1058" spans="1:9" outlineLevel="1" x14ac:dyDescent="0.25">
      <c r="A1058" s="93">
        <v>45244</v>
      </c>
      <c r="B1058" s="487">
        <v>3.1</v>
      </c>
      <c r="C1058" s="422">
        <v>1220.9000000000001</v>
      </c>
      <c r="D1058" s="422">
        <v>1236.7</v>
      </c>
      <c r="E1058" s="73">
        <f t="shared" si="33"/>
        <v>-15.799999999999955</v>
      </c>
      <c r="F1058" s="422">
        <v>67.3</v>
      </c>
      <c r="G1058" s="422">
        <v>35.700000000000003</v>
      </c>
      <c r="H1058" s="73">
        <v>38.100000000000009</v>
      </c>
      <c r="I1058" s="161">
        <f t="shared" si="32"/>
        <v>1.5875000000000004</v>
      </c>
    </row>
    <row r="1059" spans="1:9" outlineLevel="1" x14ac:dyDescent="0.25">
      <c r="A1059" s="93">
        <v>45245</v>
      </c>
      <c r="B1059" s="487">
        <v>0.5</v>
      </c>
      <c r="C1059" s="423">
        <v>1295.9000000000001</v>
      </c>
      <c r="D1059" s="423">
        <v>1314.5</v>
      </c>
      <c r="E1059" s="73">
        <f t="shared" si="33"/>
        <v>-18.599999999999909</v>
      </c>
      <c r="F1059" s="423">
        <v>70.8</v>
      </c>
      <c r="G1059" s="423">
        <v>38.4</v>
      </c>
      <c r="H1059" s="73">
        <v>41.499999999999993</v>
      </c>
      <c r="I1059" s="161">
        <f t="shared" si="32"/>
        <v>1.7291666666666663</v>
      </c>
    </row>
    <row r="1060" spans="1:9" outlineLevel="1" x14ac:dyDescent="0.25">
      <c r="A1060" s="93">
        <v>45246</v>
      </c>
      <c r="B1060" s="484">
        <v>-0.5</v>
      </c>
      <c r="C1060" s="424">
        <v>1308.8</v>
      </c>
      <c r="D1060" s="424">
        <v>1327.6</v>
      </c>
      <c r="E1060" s="73">
        <f t="shared" si="33"/>
        <v>-18.799999999999955</v>
      </c>
      <c r="F1060" s="424">
        <v>75.900000000000006</v>
      </c>
      <c r="G1060" s="424">
        <v>40.1</v>
      </c>
      <c r="H1060" s="73">
        <v>46.400000000000006</v>
      </c>
      <c r="I1060" s="161">
        <f t="shared" si="32"/>
        <v>1.9333333333333336</v>
      </c>
    </row>
    <row r="1061" spans="1:9" outlineLevel="1" x14ac:dyDescent="0.25">
      <c r="A1061" s="93">
        <v>45247</v>
      </c>
      <c r="B1061" s="484">
        <v>-4.0999999999999996</v>
      </c>
      <c r="C1061" s="425">
        <v>1284.3</v>
      </c>
      <c r="D1061" s="425">
        <v>1311.2</v>
      </c>
      <c r="E1061" s="73">
        <f t="shared" si="33"/>
        <v>-26.900000000000091</v>
      </c>
      <c r="F1061" s="425">
        <v>82.5</v>
      </c>
      <c r="G1061" s="425">
        <v>41.6</v>
      </c>
      <c r="H1061" s="73">
        <v>51.6</v>
      </c>
      <c r="I1061" s="161">
        <f t="shared" ref="I1061:I1105" si="34">H1061/24</f>
        <v>2.15</v>
      </c>
    </row>
    <row r="1062" spans="1:9" outlineLevel="1" x14ac:dyDescent="0.25">
      <c r="A1062" s="93">
        <v>45248</v>
      </c>
      <c r="B1062" s="484">
        <v>-6.9</v>
      </c>
      <c r="C1062" s="425">
        <v>1252.3</v>
      </c>
      <c r="D1062" s="425">
        <v>1259.8</v>
      </c>
      <c r="E1062" s="73">
        <f t="shared" ref="E1062:E1105" si="35">C1062-D1062</f>
        <v>-7.5</v>
      </c>
      <c r="F1062" s="425">
        <v>87.8</v>
      </c>
      <c r="G1062" s="425">
        <v>42.8</v>
      </c>
      <c r="H1062" s="73">
        <v>56.300000000000004</v>
      </c>
      <c r="I1062" s="161">
        <f t="shared" si="34"/>
        <v>2.3458333333333337</v>
      </c>
    </row>
    <row r="1063" spans="1:9" outlineLevel="1" x14ac:dyDescent="0.25">
      <c r="A1063" s="93">
        <v>45249</v>
      </c>
      <c r="B1063" s="484">
        <v>-7.6</v>
      </c>
      <c r="C1063" s="425">
        <v>1244.3</v>
      </c>
      <c r="D1063" s="425">
        <v>1252.3</v>
      </c>
      <c r="E1063" s="73">
        <f t="shared" si="35"/>
        <v>-8</v>
      </c>
      <c r="F1063" s="425">
        <v>90.9</v>
      </c>
      <c r="G1063" s="425">
        <v>43.4</v>
      </c>
      <c r="H1063" s="73">
        <v>59.000000000000007</v>
      </c>
      <c r="I1063" s="161">
        <f t="shared" si="34"/>
        <v>2.4583333333333335</v>
      </c>
    </row>
    <row r="1064" spans="1:9" outlineLevel="1" x14ac:dyDescent="0.25">
      <c r="A1064" s="93">
        <v>45250</v>
      </c>
      <c r="B1064" s="484">
        <v>-7.8</v>
      </c>
      <c r="C1064" s="426">
        <v>1250.9000000000001</v>
      </c>
      <c r="D1064" s="426">
        <v>1253</v>
      </c>
      <c r="E1064" s="73">
        <f t="shared" si="35"/>
        <v>-2.0999999999999091</v>
      </c>
      <c r="F1064" s="426">
        <v>92</v>
      </c>
      <c r="G1064" s="426">
        <v>43.9</v>
      </c>
      <c r="H1064" s="73">
        <v>60.3</v>
      </c>
      <c r="I1064" s="161">
        <f t="shared" si="34"/>
        <v>2.5124999999999997</v>
      </c>
    </row>
    <row r="1065" spans="1:9" outlineLevel="1" x14ac:dyDescent="0.25">
      <c r="A1065" s="93">
        <v>45251</v>
      </c>
      <c r="B1065" s="484">
        <v>-8.6</v>
      </c>
      <c r="C1065" s="427">
        <v>1239</v>
      </c>
      <c r="D1065" s="427">
        <v>1250.7</v>
      </c>
      <c r="E1065" s="73">
        <f t="shared" si="35"/>
        <v>-11.700000000000045</v>
      </c>
      <c r="F1065" s="427">
        <v>93.1</v>
      </c>
      <c r="G1065" s="427">
        <v>42.8</v>
      </c>
      <c r="H1065" s="73">
        <v>62.1</v>
      </c>
      <c r="I1065" s="161">
        <f t="shared" si="34"/>
        <v>2.5874999999999999</v>
      </c>
    </row>
    <row r="1066" spans="1:9" outlineLevel="1" x14ac:dyDescent="0.25">
      <c r="A1066" s="93">
        <v>45252</v>
      </c>
      <c r="B1066" s="484">
        <v>-9.1999999999999993</v>
      </c>
      <c r="C1066" s="428">
        <v>1232.2</v>
      </c>
      <c r="D1066" s="428">
        <v>1244</v>
      </c>
      <c r="E1066" s="73">
        <f t="shared" si="35"/>
        <v>-11.799999999999955</v>
      </c>
      <c r="F1066" s="428">
        <v>97.1</v>
      </c>
      <c r="G1066" s="428">
        <v>43.4</v>
      </c>
      <c r="H1066" s="73">
        <v>66</v>
      </c>
      <c r="I1066" s="161">
        <f t="shared" si="34"/>
        <v>2.75</v>
      </c>
    </row>
    <row r="1067" spans="1:9" outlineLevel="1" x14ac:dyDescent="0.25">
      <c r="A1067" s="93">
        <v>45253</v>
      </c>
      <c r="B1067" s="484">
        <v>-9.8000000000000007</v>
      </c>
      <c r="C1067" s="429">
        <v>1220.8</v>
      </c>
      <c r="D1067" s="429">
        <v>1246.7</v>
      </c>
      <c r="E1067" s="73">
        <f t="shared" si="35"/>
        <v>-25.900000000000091</v>
      </c>
      <c r="F1067" s="429">
        <v>98.1</v>
      </c>
      <c r="G1067" s="429">
        <v>44.4</v>
      </c>
      <c r="H1067" s="73">
        <v>64.599999999999994</v>
      </c>
      <c r="I1067" s="161">
        <f t="shared" si="34"/>
        <v>2.6916666666666664</v>
      </c>
    </row>
    <row r="1068" spans="1:9" outlineLevel="1" x14ac:dyDescent="0.25">
      <c r="A1068" s="93">
        <v>45254</v>
      </c>
      <c r="B1068" s="484">
        <v>-10.199999999999999</v>
      </c>
      <c r="C1068" s="430">
        <v>1265.8</v>
      </c>
      <c r="D1068" s="430">
        <v>1279.9000000000001</v>
      </c>
      <c r="E1068" s="73">
        <f t="shared" si="35"/>
        <v>-14.100000000000136</v>
      </c>
      <c r="F1068" s="430">
        <v>98.4</v>
      </c>
      <c r="G1068" s="430">
        <v>45</v>
      </c>
      <c r="H1068" s="73">
        <v>67.2</v>
      </c>
      <c r="I1068" s="161">
        <f t="shared" si="34"/>
        <v>2.8000000000000003</v>
      </c>
    </row>
    <row r="1069" spans="1:9" outlineLevel="1" x14ac:dyDescent="0.25">
      <c r="A1069" s="93">
        <v>45255</v>
      </c>
      <c r="B1069" s="484">
        <v>-9</v>
      </c>
      <c r="C1069" s="430">
        <v>1291.7</v>
      </c>
      <c r="D1069" s="430">
        <v>1279.8</v>
      </c>
      <c r="E1069" s="73">
        <f t="shared" si="35"/>
        <v>11.900000000000091</v>
      </c>
      <c r="F1069" s="430">
        <v>97.8</v>
      </c>
      <c r="G1069" s="430">
        <v>46.7</v>
      </c>
      <c r="H1069" s="73">
        <v>66.900000000000006</v>
      </c>
      <c r="I1069" s="161">
        <f t="shared" si="34"/>
        <v>2.7875000000000001</v>
      </c>
    </row>
    <row r="1070" spans="1:9" outlineLevel="1" x14ac:dyDescent="0.25">
      <c r="A1070" s="93">
        <v>45256</v>
      </c>
      <c r="B1070" s="484">
        <v>-9.9</v>
      </c>
      <c r="C1070" s="430">
        <v>1253.4000000000001</v>
      </c>
      <c r="D1070" s="430">
        <v>1271.4000000000001</v>
      </c>
      <c r="E1070" s="73">
        <f t="shared" si="35"/>
        <v>-18</v>
      </c>
      <c r="F1070" s="430">
        <v>96.7</v>
      </c>
      <c r="G1070" s="430">
        <v>45.6</v>
      </c>
      <c r="H1070" s="73">
        <v>63.4</v>
      </c>
      <c r="I1070" s="161">
        <f t="shared" si="34"/>
        <v>2.6416666666666666</v>
      </c>
    </row>
    <row r="1071" spans="1:9" outlineLevel="1" x14ac:dyDescent="0.25">
      <c r="A1071" s="93">
        <v>45257</v>
      </c>
      <c r="B1071" s="483">
        <v>-0.3</v>
      </c>
      <c r="C1071" s="431">
        <v>1269.8</v>
      </c>
      <c r="D1071" s="431">
        <v>1282.7</v>
      </c>
      <c r="E1071" s="73">
        <f t="shared" si="35"/>
        <v>-12.900000000000091</v>
      </c>
      <c r="F1071" s="431">
        <v>81</v>
      </c>
      <c r="G1071" s="431">
        <v>39.9</v>
      </c>
      <c r="H1071" s="73">
        <v>51.300000000000004</v>
      </c>
      <c r="I1071" s="161">
        <f t="shared" si="34"/>
        <v>2.1375000000000002</v>
      </c>
    </row>
    <row r="1072" spans="1:9" outlineLevel="1" x14ac:dyDescent="0.25">
      <c r="A1072" s="93">
        <v>45258</v>
      </c>
      <c r="B1072" s="484">
        <v>-2.2000000000000002</v>
      </c>
      <c r="C1072" s="432">
        <v>1562.9</v>
      </c>
      <c r="D1072" s="432">
        <v>1586.3</v>
      </c>
      <c r="E1072" s="73">
        <f t="shared" si="35"/>
        <v>-23.399999999999864</v>
      </c>
      <c r="F1072" s="432">
        <v>80.5</v>
      </c>
      <c r="G1072" s="432">
        <v>42.5</v>
      </c>
      <c r="H1072" s="73">
        <v>58.599999999999994</v>
      </c>
      <c r="I1072" s="161">
        <f t="shared" si="34"/>
        <v>2.4416666666666664</v>
      </c>
    </row>
    <row r="1073" spans="1:9" outlineLevel="1" x14ac:dyDescent="0.25">
      <c r="A1073" s="93">
        <v>45259</v>
      </c>
      <c r="B1073" s="484">
        <v>-7.1</v>
      </c>
      <c r="C1073" s="433">
        <v>1369.2</v>
      </c>
      <c r="D1073" s="433">
        <v>1391.3</v>
      </c>
      <c r="E1073" s="73">
        <f t="shared" si="35"/>
        <v>-22.099999999999909</v>
      </c>
      <c r="F1073" s="433">
        <v>91.9</v>
      </c>
      <c r="G1073" s="433">
        <v>45.5</v>
      </c>
      <c r="H1073" s="73">
        <v>61.9</v>
      </c>
      <c r="I1073" s="161">
        <f t="shared" si="34"/>
        <v>2.5791666666666666</v>
      </c>
    </row>
    <row r="1074" spans="1:9" outlineLevel="1" x14ac:dyDescent="0.25">
      <c r="A1074" s="93">
        <v>45260</v>
      </c>
      <c r="B1074" s="484">
        <v>-3.6</v>
      </c>
      <c r="C1074" s="434">
        <v>1304.0999999999999</v>
      </c>
      <c r="D1074" s="434">
        <v>1325.4</v>
      </c>
      <c r="E1074" s="73">
        <f t="shared" si="35"/>
        <v>-21.300000000000182</v>
      </c>
      <c r="F1074" s="434">
        <v>85.9</v>
      </c>
      <c r="G1074" s="434">
        <v>41.5</v>
      </c>
      <c r="H1074" s="73">
        <v>57</v>
      </c>
      <c r="I1074" s="161">
        <f t="shared" si="34"/>
        <v>2.375</v>
      </c>
    </row>
    <row r="1075" spans="1:9" outlineLevel="1" x14ac:dyDescent="0.25">
      <c r="A1075" s="93">
        <v>45261</v>
      </c>
      <c r="B1075" s="483">
        <v>-5.0999999999999996</v>
      </c>
      <c r="C1075" s="435">
        <v>1364</v>
      </c>
      <c r="D1075" s="435">
        <v>1384.7</v>
      </c>
      <c r="E1075" s="73">
        <f t="shared" si="35"/>
        <v>-20.700000000000045</v>
      </c>
      <c r="F1075" s="435">
        <v>89.1</v>
      </c>
      <c r="G1075" s="435">
        <v>44.6</v>
      </c>
      <c r="H1075" s="73">
        <v>59.800000000000004</v>
      </c>
      <c r="I1075" s="161">
        <f t="shared" si="34"/>
        <v>2.4916666666666667</v>
      </c>
    </row>
    <row r="1076" spans="1:9" outlineLevel="1" x14ac:dyDescent="0.25">
      <c r="A1076" s="93">
        <v>45262</v>
      </c>
      <c r="B1076" s="483">
        <v>-7.2</v>
      </c>
      <c r="C1076" s="435">
        <v>1342.8</v>
      </c>
      <c r="D1076" s="435">
        <v>1363</v>
      </c>
      <c r="E1076" s="73">
        <f t="shared" si="35"/>
        <v>-20.200000000000045</v>
      </c>
      <c r="F1076" s="435">
        <v>91.9</v>
      </c>
      <c r="G1076" s="435">
        <v>45.9</v>
      </c>
      <c r="H1076" s="73">
        <v>61.1</v>
      </c>
      <c r="I1076" s="161">
        <f t="shared" si="34"/>
        <v>2.5458333333333334</v>
      </c>
    </row>
    <row r="1077" spans="1:9" outlineLevel="1" x14ac:dyDescent="0.25">
      <c r="A1077" s="93">
        <v>45263</v>
      </c>
      <c r="B1077" s="484">
        <v>-7.2</v>
      </c>
      <c r="C1077" s="435">
        <v>1357.1</v>
      </c>
      <c r="D1077" s="435">
        <v>1368.6</v>
      </c>
      <c r="E1077" s="73">
        <f t="shared" si="35"/>
        <v>-11.5</v>
      </c>
      <c r="F1077" s="435">
        <v>93</v>
      </c>
      <c r="G1077" s="435">
        <v>45.8</v>
      </c>
      <c r="H1077" s="73">
        <v>63.899999999999991</v>
      </c>
      <c r="I1077" s="161">
        <f t="shared" si="34"/>
        <v>2.6624999999999996</v>
      </c>
    </row>
    <row r="1078" spans="1:9" outlineLevel="1" x14ac:dyDescent="0.25">
      <c r="A1078" s="93">
        <v>45264</v>
      </c>
      <c r="B1078" s="483">
        <v>-8.3000000000000007</v>
      </c>
      <c r="C1078" s="436">
        <v>1290.4000000000001</v>
      </c>
      <c r="D1078" s="436">
        <v>1315.2</v>
      </c>
      <c r="E1078" s="73">
        <f t="shared" si="35"/>
        <v>-24.799999999999955</v>
      </c>
      <c r="F1078" s="436">
        <v>96.6</v>
      </c>
      <c r="G1078" s="436">
        <v>45.7</v>
      </c>
      <c r="H1078" s="73">
        <v>64.8</v>
      </c>
      <c r="I1078" s="161">
        <f t="shared" si="34"/>
        <v>2.6999999999999997</v>
      </c>
    </row>
    <row r="1079" spans="1:9" outlineLevel="1" x14ac:dyDescent="0.25">
      <c r="A1079" s="93">
        <v>45265</v>
      </c>
      <c r="B1079" s="484">
        <v>-10.8</v>
      </c>
      <c r="C1079" s="437">
        <v>1333.1</v>
      </c>
      <c r="D1079" s="437">
        <v>1347.4</v>
      </c>
      <c r="E1079" s="73">
        <f t="shared" si="35"/>
        <v>-14.300000000000182</v>
      </c>
      <c r="F1079" s="437">
        <v>104.5</v>
      </c>
      <c r="G1079" s="437">
        <v>48.6</v>
      </c>
      <c r="H1079" s="73">
        <v>74.2</v>
      </c>
      <c r="I1079" s="161">
        <f t="shared" si="34"/>
        <v>3.0916666666666668</v>
      </c>
    </row>
    <row r="1080" spans="1:9" outlineLevel="1" x14ac:dyDescent="0.25">
      <c r="A1080" s="93">
        <v>45266</v>
      </c>
      <c r="B1080" s="484">
        <v>-13.2</v>
      </c>
      <c r="C1080" s="438">
        <v>1365.1</v>
      </c>
      <c r="D1080" s="438">
        <v>1375.6</v>
      </c>
      <c r="E1080" s="73">
        <f t="shared" si="35"/>
        <v>-10.5</v>
      </c>
      <c r="F1080" s="438">
        <v>108.9</v>
      </c>
      <c r="G1080" s="438">
        <v>51.4</v>
      </c>
      <c r="H1080" s="73">
        <v>78.499999999999986</v>
      </c>
      <c r="I1080" s="161">
        <f t="shared" si="34"/>
        <v>3.2708333333333326</v>
      </c>
    </row>
    <row r="1081" spans="1:9" outlineLevel="1" x14ac:dyDescent="0.25">
      <c r="A1081" s="93">
        <v>45267</v>
      </c>
      <c r="B1081" s="484">
        <v>-13.3</v>
      </c>
      <c r="C1081" s="439">
        <v>1239.5</v>
      </c>
      <c r="D1081" s="439">
        <v>1272.2</v>
      </c>
      <c r="E1081" s="73">
        <f t="shared" si="35"/>
        <v>-32.700000000000045</v>
      </c>
      <c r="F1081" s="439">
        <v>109.4</v>
      </c>
      <c r="G1081" s="439">
        <v>49.8</v>
      </c>
      <c r="H1081" s="73">
        <v>72.5</v>
      </c>
      <c r="I1081" s="161">
        <f t="shared" si="34"/>
        <v>3.0208333333333335</v>
      </c>
    </row>
    <row r="1082" spans="1:9" outlineLevel="1" x14ac:dyDescent="0.25">
      <c r="A1082" s="93">
        <v>45268</v>
      </c>
      <c r="B1082" s="484">
        <v>-17.5</v>
      </c>
      <c r="C1082" s="440">
        <v>1317.5</v>
      </c>
      <c r="D1082" s="440">
        <v>1348.1</v>
      </c>
      <c r="E1082" s="73">
        <f t="shared" si="35"/>
        <v>-30.599999999999909</v>
      </c>
      <c r="F1082" s="440">
        <v>108.7</v>
      </c>
      <c r="G1082" s="440">
        <v>49</v>
      </c>
      <c r="H1082" s="73">
        <v>77.700000000000017</v>
      </c>
      <c r="I1082" s="161">
        <f t="shared" si="34"/>
        <v>3.2375000000000007</v>
      </c>
    </row>
    <row r="1083" spans="1:9" outlineLevel="1" x14ac:dyDescent="0.25">
      <c r="A1083" s="93">
        <v>45269</v>
      </c>
      <c r="B1083" s="484">
        <v>-19.600000000000001</v>
      </c>
      <c r="C1083" s="440">
        <v>1437.5</v>
      </c>
      <c r="D1083" s="440">
        <v>1451.6</v>
      </c>
      <c r="E1083" s="73">
        <f t="shared" si="35"/>
        <v>-14.099999999999909</v>
      </c>
      <c r="F1083" s="440">
        <v>110</v>
      </c>
      <c r="G1083" s="440">
        <v>49.3</v>
      </c>
      <c r="H1083" s="73">
        <v>87.1</v>
      </c>
      <c r="I1083" s="161">
        <f t="shared" si="34"/>
        <v>3.6291666666666664</v>
      </c>
    </row>
    <row r="1084" spans="1:9" outlineLevel="1" x14ac:dyDescent="0.25">
      <c r="A1084" s="93">
        <v>45270</v>
      </c>
      <c r="B1084" s="489">
        <v>-17.600000000000001</v>
      </c>
      <c r="C1084" s="440">
        <v>1420.6</v>
      </c>
      <c r="D1084" s="440">
        <v>1429.4</v>
      </c>
      <c r="E1084" s="73">
        <f t="shared" si="35"/>
        <v>-8.8000000000001819</v>
      </c>
      <c r="F1084" s="440">
        <v>109.2</v>
      </c>
      <c r="G1084" s="440">
        <v>48.8</v>
      </c>
      <c r="H1084" s="73">
        <v>85.799999999999983</v>
      </c>
      <c r="I1084" s="161">
        <f t="shared" si="34"/>
        <v>3.5749999999999993</v>
      </c>
    </row>
    <row r="1085" spans="1:9" outlineLevel="1" x14ac:dyDescent="0.25">
      <c r="A1085" s="93">
        <v>45271</v>
      </c>
      <c r="B1085" s="483">
        <v>-11.6</v>
      </c>
      <c r="C1085" s="441">
        <v>1249.5</v>
      </c>
      <c r="D1085" s="441">
        <v>1275.0999999999999</v>
      </c>
      <c r="E1085" s="73">
        <f t="shared" si="35"/>
        <v>-25.599999999999909</v>
      </c>
      <c r="F1085" s="441">
        <v>105.6</v>
      </c>
      <c r="G1085" s="441">
        <v>46</v>
      </c>
      <c r="H1085" s="73">
        <v>73.7</v>
      </c>
      <c r="I1085" s="161">
        <f t="shared" si="34"/>
        <v>3.0708333333333333</v>
      </c>
    </row>
    <row r="1086" spans="1:9" outlineLevel="1" x14ac:dyDescent="0.25">
      <c r="A1086" s="93">
        <v>45272</v>
      </c>
      <c r="B1086" s="488">
        <v>-9.1999999999999993</v>
      </c>
      <c r="C1086" s="442">
        <v>1238.5999999999999</v>
      </c>
      <c r="D1086" s="442">
        <v>1260.3</v>
      </c>
      <c r="E1086" s="73">
        <f t="shared" si="35"/>
        <v>-21.700000000000045</v>
      </c>
      <c r="F1086" s="442">
        <v>98.7</v>
      </c>
      <c r="G1086" s="442">
        <v>42.8</v>
      </c>
      <c r="H1086" s="73">
        <v>68.5</v>
      </c>
      <c r="I1086" s="161">
        <f t="shared" si="34"/>
        <v>2.8541666666666665</v>
      </c>
    </row>
    <row r="1087" spans="1:9" outlineLevel="1" x14ac:dyDescent="0.25">
      <c r="A1087" s="93">
        <v>45273</v>
      </c>
      <c r="B1087" s="487">
        <v>-13</v>
      </c>
      <c r="C1087" s="443">
        <v>1344.7</v>
      </c>
      <c r="D1087" s="443">
        <v>1363.5</v>
      </c>
      <c r="E1087" s="73">
        <f t="shared" si="35"/>
        <v>-18.799999999999955</v>
      </c>
      <c r="F1087" s="443">
        <v>103.1</v>
      </c>
      <c r="G1087" s="443">
        <v>44.6</v>
      </c>
      <c r="H1087" s="73">
        <v>78.299999999999983</v>
      </c>
      <c r="I1087" s="161">
        <f t="shared" si="34"/>
        <v>3.2624999999999993</v>
      </c>
    </row>
    <row r="1088" spans="1:9" outlineLevel="1" x14ac:dyDescent="0.25">
      <c r="A1088" s="93">
        <v>45274</v>
      </c>
      <c r="B1088" s="487">
        <v>-12.5</v>
      </c>
      <c r="C1088" s="444">
        <v>1339.8</v>
      </c>
      <c r="D1088" s="444">
        <v>1347.8</v>
      </c>
      <c r="E1088" s="73">
        <f t="shared" si="35"/>
        <v>-8</v>
      </c>
      <c r="F1088" s="444">
        <v>103.9</v>
      </c>
      <c r="G1088" s="444">
        <v>46.8</v>
      </c>
      <c r="H1088" s="73">
        <v>76.5</v>
      </c>
      <c r="I1088" s="161">
        <f t="shared" si="34"/>
        <v>3.1875</v>
      </c>
    </row>
    <row r="1089" spans="1:9" outlineLevel="1" x14ac:dyDescent="0.25">
      <c r="A1089" s="93">
        <v>45275</v>
      </c>
      <c r="B1089" s="487">
        <v>-9.1999999999999993</v>
      </c>
      <c r="C1089" s="445">
        <v>1357.9</v>
      </c>
      <c r="D1089" s="445">
        <v>1373.7</v>
      </c>
      <c r="E1089" s="73">
        <f t="shared" si="35"/>
        <v>-15.799999999999955</v>
      </c>
      <c r="F1089" s="445">
        <v>97.2</v>
      </c>
      <c r="G1089" s="445">
        <v>44.8</v>
      </c>
      <c r="H1089" s="73">
        <v>70.700000000000017</v>
      </c>
      <c r="I1089" s="161">
        <f t="shared" si="34"/>
        <v>2.9458333333333342</v>
      </c>
    </row>
    <row r="1090" spans="1:9" outlineLevel="1" x14ac:dyDescent="0.25">
      <c r="A1090" s="93">
        <v>45276</v>
      </c>
      <c r="B1090" s="484">
        <v>-10.199999999999999</v>
      </c>
      <c r="C1090" s="445">
        <v>1384.6</v>
      </c>
      <c r="D1090" s="445">
        <v>1381.4</v>
      </c>
      <c r="E1090" s="73">
        <f t="shared" si="35"/>
        <v>3.1999999999998181</v>
      </c>
      <c r="F1090" s="445">
        <v>96.2</v>
      </c>
      <c r="G1090" s="445">
        <v>46.1</v>
      </c>
      <c r="H1090" s="73">
        <v>69.8</v>
      </c>
      <c r="I1090" s="161">
        <f t="shared" si="34"/>
        <v>2.9083333333333332</v>
      </c>
    </row>
    <row r="1091" spans="1:9" outlineLevel="1" x14ac:dyDescent="0.25">
      <c r="A1091" s="93">
        <v>45277</v>
      </c>
      <c r="B1091" s="484">
        <v>-4.5999999999999996</v>
      </c>
      <c r="C1091" s="445">
        <v>1298.5999999999999</v>
      </c>
      <c r="D1091" s="445">
        <v>1301.9000000000001</v>
      </c>
      <c r="E1091" s="73">
        <f t="shared" si="35"/>
        <v>-3.3000000000001819</v>
      </c>
      <c r="F1091" s="445">
        <v>87.5</v>
      </c>
      <c r="G1091" s="445">
        <v>43.6</v>
      </c>
      <c r="H1091" s="73">
        <v>57.1</v>
      </c>
      <c r="I1091" s="161">
        <f t="shared" si="34"/>
        <v>2.3791666666666669</v>
      </c>
    </row>
    <row r="1092" spans="1:9" outlineLevel="1" x14ac:dyDescent="0.25">
      <c r="A1092" s="93">
        <v>45278</v>
      </c>
      <c r="B1092" s="484">
        <v>-0.4</v>
      </c>
      <c r="C1092" s="446">
        <v>1362.4</v>
      </c>
      <c r="D1092" s="446">
        <v>1380.7</v>
      </c>
      <c r="E1092" s="73">
        <f t="shared" si="35"/>
        <v>-18.299999999999955</v>
      </c>
      <c r="F1092" s="446">
        <v>75.7</v>
      </c>
      <c r="G1092" s="446">
        <v>39.4</v>
      </c>
      <c r="H1092" s="73">
        <v>48.8</v>
      </c>
      <c r="I1092" s="161">
        <f t="shared" si="34"/>
        <v>2.0333333333333332</v>
      </c>
    </row>
    <row r="1093" spans="1:9" outlineLevel="1" x14ac:dyDescent="0.25">
      <c r="A1093" s="93">
        <v>45279</v>
      </c>
      <c r="B1093" s="484">
        <v>0.3</v>
      </c>
      <c r="C1093" s="447">
        <v>1456.1</v>
      </c>
      <c r="D1093" s="447">
        <v>1477.1</v>
      </c>
      <c r="E1093" s="73">
        <f t="shared" si="35"/>
        <v>-21</v>
      </c>
      <c r="F1093" s="447">
        <v>69.8</v>
      </c>
      <c r="G1093" s="447">
        <v>38.5</v>
      </c>
      <c r="H1093" s="73">
        <v>45.000000000000007</v>
      </c>
      <c r="I1093" s="161">
        <f t="shared" si="34"/>
        <v>1.8750000000000002</v>
      </c>
    </row>
    <row r="1094" spans="1:9" outlineLevel="1" x14ac:dyDescent="0.25">
      <c r="A1094" s="93">
        <v>45280</v>
      </c>
      <c r="B1094" s="484">
        <v>1.9</v>
      </c>
      <c r="C1094" s="448">
        <v>1502.3</v>
      </c>
      <c r="D1094" s="448">
        <v>1519.6</v>
      </c>
      <c r="E1094" s="73">
        <f t="shared" si="35"/>
        <v>-17.299999999999955</v>
      </c>
      <c r="F1094" s="448">
        <v>68.099999999999994</v>
      </c>
      <c r="G1094" s="448">
        <v>38.6</v>
      </c>
      <c r="H1094" s="73">
        <v>43.8</v>
      </c>
      <c r="I1094" s="161">
        <f t="shared" si="34"/>
        <v>1.825</v>
      </c>
    </row>
    <row r="1095" spans="1:9" outlineLevel="1" x14ac:dyDescent="0.25">
      <c r="A1095" s="93">
        <v>45281</v>
      </c>
      <c r="B1095" s="484">
        <v>0.2</v>
      </c>
      <c r="C1095" s="449">
        <v>1417.4</v>
      </c>
      <c r="D1095" s="449">
        <v>1438.6</v>
      </c>
      <c r="E1095" s="73">
        <f t="shared" si="35"/>
        <v>-21.199999999999818</v>
      </c>
      <c r="F1095" s="449">
        <v>72.2</v>
      </c>
      <c r="G1095" s="449">
        <v>39.4</v>
      </c>
      <c r="H1095" s="73">
        <v>45.7</v>
      </c>
      <c r="I1095" s="161">
        <f t="shared" si="34"/>
        <v>1.9041666666666668</v>
      </c>
    </row>
    <row r="1096" spans="1:9" outlineLevel="1" x14ac:dyDescent="0.25">
      <c r="A1096" s="93">
        <v>45282</v>
      </c>
      <c r="B1096" s="484">
        <v>0.3</v>
      </c>
      <c r="C1096" s="450">
        <v>1328</v>
      </c>
      <c r="D1096" s="450">
        <v>1351.2</v>
      </c>
      <c r="E1096" s="73">
        <f t="shared" si="35"/>
        <v>-23.200000000000045</v>
      </c>
      <c r="F1096" s="450">
        <v>72.099999999999994</v>
      </c>
      <c r="G1096" s="450">
        <v>38.799999999999997</v>
      </c>
      <c r="H1096" s="73">
        <v>43.6</v>
      </c>
      <c r="I1096" s="161">
        <f t="shared" si="34"/>
        <v>1.8166666666666667</v>
      </c>
    </row>
    <row r="1097" spans="1:9" outlineLevel="1" x14ac:dyDescent="0.25">
      <c r="A1097" s="93">
        <v>45283</v>
      </c>
      <c r="B1097" s="484">
        <v>1.4</v>
      </c>
      <c r="C1097" s="450">
        <v>1339.1</v>
      </c>
      <c r="D1097" s="450">
        <v>1351.2</v>
      </c>
      <c r="E1097" s="73">
        <f t="shared" si="35"/>
        <v>-12.100000000000136</v>
      </c>
      <c r="F1097" s="450">
        <v>69.400000000000006</v>
      </c>
      <c r="G1097" s="450">
        <v>37.200000000000003</v>
      </c>
      <c r="H1097" s="73">
        <v>42.800000000000004</v>
      </c>
      <c r="I1097" s="161">
        <f t="shared" si="34"/>
        <v>1.7833333333333334</v>
      </c>
    </row>
    <row r="1098" spans="1:9" outlineLevel="1" x14ac:dyDescent="0.25">
      <c r="A1098" s="93">
        <v>45284</v>
      </c>
      <c r="B1098" s="484">
        <v>-0.6</v>
      </c>
      <c r="C1098" s="450">
        <v>1353.5</v>
      </c>
      <c r="D1098" s="450">
        <v>1370.4</v>
      </c>
      <c r="E1098" s="73">
        <f t="shared" si="35"/>
        <v>-16.900000000000091</v>
      </c>
      <c r="F1098" s="450">
        <v>74.5</v>
      </c>
      <c r="G1098" s="450">
        <v>38.200000000000003</v>
      </c>
      <c r="H1098" s="73">
        <v>48.699999999999996</v>
      </c>
      <c r="I1098" s="161">
        <f t="shared" si="34"/>
        <v>2.0291666666666663</v>
      </c>
    </row>
    <row r="1099" spans="1:9" outlineLevel="1" x14ac:dyDescent="0.25">
      <c r="A1099" s="93">
        <v>45285</v>
      </c>
      <c r="B1099" s="484">
        <v>-2.9</v>
      </c>
      <c r="C1099" s="451">
        <v>1323.6</v>
      </c>
      <c r="D1099" s="451">
        <v>1351.3</v>
      </c>
      <c r="E1099" s="73">
        <f t="shared" si="35"/>
        <v>-27.700000000000045</v>
      </c>
      <c r="F1099" s="451">
        <v>83</v>
      </c>
      <c r="G1099" s="451">
        <v>42.7</v>
      </c>
      <c r="H1099" s="73">
        <v>52.3</v>
      </c>
      <c r="I1099" s="161">
        <f t="shared" si="34"/>
        <v>2.1791666666666667</v>
      </c>
    </row>
    <row r="1100" spans="1:9" outlineLevel="1" x14ac:dyDescent="0.25">
      <c r="A1100" s="93">
        <v>45286</v>
      </c>
      <c r="B1100" s="484">
        <v>-3</v>
      </c>
      <c r="C1100" s="452">
        <v>1290.2</v>
      </c>
      <c r="D1100" s="452">
        <v>1316.1</v>
      </c>
      <c r="E1100" s="73">
        <f t="shared" si="35"/>
        <v>-25.899999999999864</v>
      </c>
      <c r="F1100" s="452">
        <v>84.3</v>
      </c>
      <c r="G1100" s="452">
        <v>43.3</v>
      </c>
      <c r="H1100" s="73">
        <v>52.099999999999994</v>
      </c>
      <c r="I1100" s="161">
        <f t="shared" si="34"/>
        <v>2.1708333333333329</v>
      </c>
    </row>
    <row r="1101" spans="1:9" outlineLevel="1" x14ac:dyDescent="0.25">
      <c r="A1101" s="93">
        <v>45287</v>
      </c>
      <c r="B1101" s="483">
        <v>-3.9</v>
      </c>
      <c r="C1101" s="453">
        <v>1254.0999999999999</v>
      </c>
      <c r="D1101" s="453">
        <v>1266</v>
      </c>
      <c r="E1101" s="73">
        <f t="shared" si="35"/>
        <v>-11.900000000000091</v>
      </c>
      <c r="F1101" s="453">
        <v>85.4</v>
      </c>
      <c r="G1101" s="453">
        <v>42.4</v>
      </c>
      <c r="H1101" s="73">
        <v>53.599999999999994</v>
      </c>
      <c r="I1101" s="161">
        <f t="shared" si="34"/>
        <v>2.2333333333333329</v>
      </c>
    </row>
    <row r="1102" spans="1:9" outlineLevel="1" x14ac:dyDescent="0.25">
      <c r="A1102" s="93">
        <v>45288</v>
      </c>
      <c r="B1102" s="484">
        <v>-5.6</v>
      </c>
      <c r="C1102" s="454">
        <v>1263.4000000000001</v>
      </c>
      <c r="D1102" s="454">
        <v>1269.9000000000001</v>
      </c>
      <c r="E1102" s="73">
        <f t="shared" si="35"/>
        <v>-6.5</v>
      </c>
      <c r="F1102" s="454">
        <v>90.2</v>
      </c>
      <c r="G1102" s="454">
        <v>43</v>
      </c>
      <c r="H1102" s="73">
        <v>59.6</v>
      </c>
      <c r="I1102" s="161">
        <f t="shared" si="34"/>
        <v>2.4833333333333334</v>
      </c>
    </row>
    <row r="1103" spans="1:9" outlineLevel="1" x14ac:dyDescent="0.25">
      <c r="A1103" s="93">
        <v>45289</v>
      </c>
      <c r="B1103" s="484">
        <v>-5.0999999999999996</v>
      </c>
      <c r="C1103" s="455">
        <v>1264.9000000000001</v>
      </c>
      <c r="D1103" s="455">
        <v>1272.8</v>
      </c>
      <c r="E1103" s="73">
        <f t="shared" si="35"/>
        <v>-7.8999999999998636</v>
      </c>
      <c r="F1103" s="455">
        <v>89.2</v>
      </c>
      <c r="G1103" s="455">
        <v>43.4</v>
      </c>
      <c r="H1103" s="73">
        <v>57.699999999999996</v>
      </c>
      <c r="I1103" s="161">
        <f t="shared" si="34"/>
        <v>2.4041666666666663</v>
      </c>
    </row>
    <row r="1104" spans="1:9" outlineLevel="1" x14ac:dyDescent="0.25">
      <c r="A1104" s="93">
        <v>45290</v>
      </c>
      <c r="B1104" s="484">
        <v>-4.5999999999999996</v>
      </c>
      <c r="C1104" s="455">
        <v>1304.2</v>
      </c>
      <c r="D1104" s="455">
        <v>1322.3</v>
      </c>
      <c r="E1104" s="73">
        <f t="shared" si="35"/>
        <v>-18.099999999999909</v>
      </c>
      <c r="F1104" s="455">
        <v>87.1</v>
      </c>
      <c r="G1104" s="455">
        <v>43</v>
      </c>
      <c r="H1104" s="73">
        <v>56.9</v>
      </c>
      <c r="I1104" s="161">
        <f t="shared" si="34"/>
        <v>2.3708333333333331</v>
      </c>
    </row>
    <row r="1105" spans="1:9" outlineLevel="1" x14ac:dyDescent="0.25">
      <c r="A1105" s="93">
        <v>45291</v>
      </c>
      <c r="B1105" s="484">
        <v>-4</v>
      </c>
      <c r="C1105" s="455">
        <v>1337.5</v>
      </c>
      <c r="D1105" s="455">
        <v>1347.8</v>
      </c>
      <c r="E1105" s="73">
        <f t="shared" si="35"/>
        <v>-10.299999999999955</v>
      </c>
      <c r="F1105" s="455">
        <v>89.6</v>
      </c>
      <c r="G1105" s="455">
        <v>44.2</v>
      </c>
      <c r="H1105" s="73">
        <v>60.399999999999991</v>
      </c>
      <c r="I1105" s="161">
        <f t="shared" si="34"/>
        <v>2.5166666666666662</v>
      </c>
    </row>
    <row r="1106" spans="1:9" x14ac:dyDescent="0.2">
      <c r="A1106" s="92"/>
      <c r="B1106" s="92"/>
      <c r="C1106" s="90"/>
      <c r="D1106" s="90"/>
      <c r="E1106" s="91"/>
      <c r="F1106" s="90"/>
      <c r="G1106" s="90"/>
      <c r="H1106" s="90"/>
      <c r="I1106" s="89"/>
    </row>
    <row r="1107" spans="1:9" x14ac:dyDescent="0.2">
      <c r="A1107" s="92"/>
      <c r="B1107" s="92"/>
      <c r="C1107" s="90"/>
      <c r="D1107" s="90"/>
      <c r="E1107" s="91"/>
      <c r="F1107" s="90"/>
      <c r="G1107" s="90"/>
      <c r="H1107" s="90"/>
      <c r="I1107" s="89"/>
    </row>
    <row r="1108" spans="1:9" x14ac:dyDescent="0.2">
      <c r="A1108" s="92"/>
      <c r="B1108" s="92"/>
      <c r="C1108" s="90"/>
      <c r="D1108" s="90"/>
      <c r="E1108" s="91"/>
      <c r="F1108" s="90"/>
      <c r="G1108" s="90"/>
      <c r="H1108" s="90"/>
      <c r="I1108" s="89"/>
    </row>
    <row r="1109" spans="1:9" x14ac:dyDescent="0.2">
      <c r="A1109" s="92"/>
      <c r="B1109" s="92"/>
      <c r="C1109" s="90"/>
      <c r="D1109" s="90"/>
      <c r="E1109" s="91"/>
      <c r="F1109" s="90"/>
      <c r="G1109" s="90"/>
      <c r="H1109" s="90"/>
      <c r="I1109" s="89"/>
    </row>
    <row r="1110" spans="1:9" x14ac:dyDescent="0.2">
      <c r="A1110" s="92"/>
      <c r="B1110" s="92"/>
      <c r="C1110" s="90"/>
      <c r="D1110" s="90"/>
      <c r="E1110" s="91"/>
      <c r="F1110" s="90"/>
      <c r="G1110" s="90"/>
      <c r="H1110" s="90"/>
      <c r="I1110" s="89"/>
    </row>
    <row r="1111" spans="1:9" x14ac:dyDescent="0.2">
      <c r="A1111" s="92"/>
      <c r="B1111" s="92"/>
      <c r="C1111" s="90"/>
      <c r="D1111" s="90"/>
      <c r="E1111" s="91"/>
      <c r="F1111" s="90"/>
      <c r="G1111" s="90"/>
      <c r="H1111" s="90"/>
      <c r="I1111" s="89"/>
    </row>
    <row r="1112" spans="1:9" x14ac:dyDescent="0.2">
      <c r="A1112" s="92"/>
      <c r="B1112" s="92"/>
      <c r="C1112" s="90"/>
      <c r="D1112" s="90"/>
      <c r="E1112" s="91"/>
      <c r="F1112" s="90"/>
      <c r="G1112" s="90"/>
      <c r="H1112" s="90"/>
      <c r="I1112" s="89"/>
    </row>
    <row r="1113" spans="1:9" x14ac:dyDescent="0.2">
      <c r="A1113" s="92"/>
      <c r="B1113" s="92"/>
      <c r="C1113" s="90"/>
      <c r="D1113" s="90"/>
      <c r="E1113" s="91"/>
      <c r="F1113" s="90"/>
      <c r="G1113" s="90"/>
      <c r="H1113" s="90"/>
      <c r="I1113" s="89"/>
    </row>
    <row r="1114" spans="1:9" x14ac:dyDescent="0.2">
      <c r="A1114" s="92"/>
      <c r="B1114" s="92"/>
      <c r="C1114" s="90"/>
      <c r="D1114" s="90"/>
      <c r="E1114" s="91"/>
      <c r="F1114" s="90"/>
      <c r="G1114" s="90"/>
      <c r="H1114" s="90"/>
      <c r="I1114" s="89"/>
    </row>
    <row r="1115" spans="1:9" x14ac:dyDescent="0.2">
      <c r="A1115" s="92"/>
      <c r="B1115" s="92"/>
      <c r="C1115" s="90"/>
      <c r="D1115" s="90"/>
      <c r="E1115" s="91"/>
      <c r="F1115" s="90"/>
      <c r="G1115" s="90"/>
      <c r="H1115" s="90"/>
      <c r="I1115" s="89"/>
    </row>
    <row r="1116" spans="1:9" x14ac:dyDescent="0.2">
      <c r="A1116" s="92"/>
      <c r="B1116" s="92"/>
      <c r="C1116" s="90"/>
      <c r="D1116" s="90"/>
      <c r="E1116" s="91"/>
      <c r="F1116" s="90"/>
      <c r="G1116" s="90"/>
      <c r="H1116" s="90"/>
      <c r="I1116" s="89"/>
    </row>
    <row r="1117" spans="1:9" x14ac:dyDescent="0.2">
      <c r="A1117" s="92"/>
      <c r="B1117" s="92"/>
      <c r="C1117" s="90"/>
      <c r="D1117" s="90"/>
      <c r="E1117" s="91"/>
      <c r="F1117" s="90"/>
      <c r="G1117" s="90"/>
      <c r="H1117" s="90"/>
      <c r="I1117" s="89"/>
    </row>
    <row r="1118" spans="1:9" x14ac:dyDescent="0.2">
      <c r="A1118" s="92"/>
      <c r="B1118" s="92"/>
      <c r="C1118" s="90"/>
      <c r="D1118" s="90"/>
      <c r="E1118" s="91"/>
      <c r="F1118" s="90"/>
      <c r="G1118" s="90"/>
      <c r="H1118" s="90"/>
      <c r="I1118" s="89"/>
    </row>
    <row r="1119" spans="1:9" x14ac:dyDescent="0.2">
      <c r="A1119" s="92"/>
      <c r="B1119" s="92"/>
      <c r="C1119" s="90"/>
      <c r="D1119" s="90"/>
      <c r="E1119" s="91"/>
      <c r="F1119" s="90"/>
      <c r="G1119" s="90"/>
      <c r="H1119" s="90"/>
      <c r="I1119" s="89"/>
    </row>
    <row r="1120" spans="1:9" x14ac:dyDescent="0.2">
      <c r="A1120" s="92"/>
      <c r="B1120" s="92"/>
      <c r="C1120" s="90"/>
      <c r="D1120" s="90"/>
      <c r="E1120" s="91"/>
      <c r="F1120" s="90"/>
      <c r="G1120" s="90"/>
      <c r="H1120" s="90"/>
      <c r="I1120" s="89"/>
    </row>
    <row r="1121" spans="1:9" x14ac:dyDescent="0.2">
      <c r="A1121" s="92"/>
      <c r="B1121" s="92"/>
      <c r="C1121" s="90"/>
      <c r="D1121" s="90"/>
      <c r="E1121" s="91"/>
      <c r="F1121" s="90"/>
      <c r="G1121" s="90"/>
      <c r="H1121" s="90"/>
      <c r="I1121" s="89"/>
    </row>
    <row r="1122" spans="1:9" x14ac:dyDescent="0.2">
      <c r="A1122" s="92"/>
      <c r="B1122" s="92"/>
      <c r="C1122" s="90"/>
      <c r="D1122" s="90"/>
      <c r="E1122" s="91"/>
      <c r="F1122" s="90"/>
      <c r="G1122" s="90"/>
      <c r="H1122" s="90"/>
      <c r="I1122" s="89"/>
    </row>
    <row r="1123" spans="1:9" x14ac:dyDescent="0.2">
      <c r="A1123" s="92"/>
      <c r="B1123" s="92"/>
      <c r="C1123" s="90"/>
      <c r="D1123" s="90"/>
      <c r="E1123" s="91"/>
      <c r="F1123" s="90"/>
      <c r="G1123" s="90"/>
      <c r="H1123" s="90"/>
      <c r="I1123" s="89"/>
    </row>
    <row r="1124" spans="1:9" x14ac:dyDescent="0.2">
      <c r="A1124" s="92"/>
      <c r="B1124" s="92"/>
      <c r="C1124" s="90"/>
      <c r="D1124" s="90"/>
      <c r="E1124" s="91"/>
      <c r="F1124" s="90"/>
      <c r="G1124" s="90"/>
      <c r="H1124" s="90"/>
      <c r="I1124" s="89"/>
    </row>
    <row r="1125" spans="1:9" x14ac:dyDescent="0.2">
      <c r="A1125" s="92"/>
      <c r="B1125" s="92"/>
      <c r="C1125" s="90"/>
      <c r="D1125" s="90"/>
      <c r="E1125" s="91"/>
      <c r="F1125" s="90"/>
      <c r="G1125" s="90"/>
      <c r="H1125" s="90"/>
      <c r="I1125" s="89"/>
    </row>
    <row r="1126" spans="1:9" x14ac:dyDescent="0.2">
      <c r="A1126" s="92"/>
      <c r="B1126" s="92"/>
      <c r="C1126" s="90"/>
      <c r="D1126" s="90"/>
      <c r="E1126" s="91"/>
      <c r="F1126" s="90"/>
      <c r="G1126" s="90"/>
      <c r="H1126" s="90"/>
      <c r="I1126" s="89"/>
    </row>
    <row r="1127" spans="1:9" x14ac:dyDescent="0.2">
      <c r="A1127" s="92"/>
      <c r="B1127" s="92"/>
      <c r="C1127" s="90"/>
      <c r="D1127" s="90"/>
      <c r="E1127" s="91"/>
      <c r="F1127" s="90"/>
      <c r="G1127" s="90"/>
      <c r="H1127" s="90"/>
      <c r="I1127" s="89"/>
    </row>
    <row r="1128" spans="1:9" x14ac:dyDescent="0.2">
      <c r="A1128" s="92"/>
      <c r="B1128" s="92"/>
      <c r="C1128" s="90"/>
      <c r="D1128" s="90"/>
      <c r="E1128" s="91"/>
      <c r="F1128" s="90"/>
      <c r="G1128" s="90"/>
      <c r="H1128" s="90"/>
      <c r="I1128" s="89"/>
    </row>
    <row r="1129" spans="1:9" x14ac:dyDescent="0.2">
      <c r="A1129" s="92"/>
      <c r="B1129" s="92"/>
      <c r="C1129" s="90"/>
      <c r="D1129" s="90"/>
      <c r="E1129" s="91"/>
      <c r="F1129" s="90"/>
      <c r="G1129" s="90"/>
      <c r="H1129" s="90"/>
      <c r="I1129" s="89"/>
    </row>
    <row r="1130" spans="1:9" x14ac:dyDescent="0.2">
      <c r="A1130" s="92"/>
      <c r="B1130" s="92"/>
      <c r="C1130" s="90"/>
      <c r="D1130" s="90"/>
      <c r="E1130" s="91"/>
      <c r="F1130" s="90"/>
      <c r="G1130" s="90"/>
      <c r="H1130" s="90"/>
      <c r="I1130" s="89"/>
    </row>
    <row r="1131" spans="1:9" x14ac:dyDescent="0.2">
      <c r="A1131" s="92"/>
      <c r="B1131" s="92"/>
      <c r="C1131" s="90"/>
      <c r="D1131" s="90"/>
      <c r="E1131" s="91"/>
      <c r="F1131" s="90"/>
      <c r="G1131" s="90"/>
      <c r="H1131" s="90"/>
      <c r="I1131" s="89"/>
    </row>
    <row r="1132" spans="1:9" x14ac:dyDescent="0.2">
      <c r="A1132" s="92"/>
      <c r="B1132" s="92"/>
      <c r="C1132" s="90"/>
      <c r="D1132" s="90"/>
      <c r="E1132" s="91"/>
      <c r="F1132" s="90"/>
      <c r="G1132" s="90"/>
      <c r="H1132" s="90"/>
      <c r="I1132" s="89"/>
    </row>
    <row r="1133" spans="1:9" x14ac:dyDescent="0.2">
      <c r="A1133" s="92"/>
      <c r="B1133" s="92"/>
      <c r="C1133" s="90"/>
      <c r="D1133" s="90"/>
      <c r="E1133" s="91"/>
      <c r="F1133" s="90"/>
      <c r="G1133" s="90"/>
      <c r="H1133" s="90"/>
      <c r="I1133" s="89"/>
    </row>
    <row r="1134" spans="1:9" x14ac:dyDescent="0.2">
      <c r="A1134" s="92"/>
      <c r="B1134" s="92"/>
      <c r="C1134" s="90"/>
      <c r="D1134" s="90"/>
      <c r="E1134" s="91"/>
      <c r="F1134" s="90"/>
      <c r="G1134" s="90"/>
      <c r="H1134" s="90"/>
      <c r="I1134" s="89"/>
    </row>
    <row r="1135" spans="1:9" x14ac:dyDescent="0.2">
      <c r="A1135" s="92"/>
      <c r="B1135" s="92"/>
      <c r="C1135" s="90"/>
      <c r="D1135" s="90"/>
      <c r="E1135" s="91"/>
      <c r="F1135" s="90"/>
      <c r="G1135" s="90"/>
      <c r="H1135" s="90"/>
      <c r="I1135" s="89"/>
    </row>
    <row r="1136" spans="1:9" x14ac:dyDescent="0.2">
      <c r="A1136" s="92"/>
      <c r="B1136" s="92"/>
      <c r="C1136" s="90"/>
      <c r="D1136" s="90"/>
      <c r="E1136" s="91"/>
      <c r="F1136" s="90"/>
      <c r="G1136" s="90"/>
      <c r="H1136" s="90"/>
      <c r="I1136" s="89"/>
    </row>
    <row r="1137" spans="1:9" x14ac:dyDescent="0.2">
      <c r="A1137" s="92"/>
      <c r="B1137" s="92"/>
      <c r="C1137" s="90"/>
      <c r="D1137" s="90"/>
      <c r="E1137" s="91"/>
      <c r="F1137" s="90"/>
      <c r="G1137" s="90"/>
      <c r="H1137" s="90"/>
      <c r="I1137" s="89"/>
    </row>
    <row r="1138" spans="1:9" x14ac:dyDescent="0.2">
      <c r="A1138" s="92"/>
      <c r="B1138" s="92"/>
      <c r="C1138" s="90"/>
      <c r="D1138" s="90"/>
      <c r="E1138" s="91"/>
      <c r="F1138" s="90"/>
      <c r="G1138" s="90"/>
      <c r="H1138" s="90"/>
      <c r="I1138" s="89"/>
    </row>
    <row r="1139" spans="1:9" x14ac:dyDescent="0.2">
      <c r="A1139" s="92"/>
      <c r="B1139" s="92"/>
      <c r="C1139" s="90"/>
      <c r="D1139" s="90"/>
      <c r="E1139" s="91"/>
      <c r="F1139" s="90"/>
      <c r="G1139" s="90"/>
      <c r="H1139" s="90"/>
      <c r="I1139" s="89"/>
    </row>
    <row r="1140" spans="1:9" x14ac:dyDescent="0.2">
      <c r="A1140" s="92"/>
      <c r="B1140" s="92"/>
      <c r="C1140" s="90"/>
      <c r="D1140" s="90"/>
      <c r="E1140" s="91"/>
      <c r="F1140" s="90"/>
      <c r="G1140" s="90"/>
      <c r="H1140" s="90"/>
      <c r="I1140" s="89"/>
    </row>
    <row r="1141" spans="1:9" x14ac:dyDescent="0.2">
      <c r="A1141" s="92"/>
      <c r="B1141" s="92"/>
      <c r="C1141" s="90"/>
      <c r="D1141" s="90"/>
      <c r="E1141" s="91"/>
      <c r="F1141" s="90"/>
      <c r="G1141" s="90"/>
      <c r="H1141" s="90"/>
      <c r="I1141" s="89"/>
    </row>
    <row r="1142" spans="1:9" x14ac:dyDescent="0.2">
      <c r="A1142" s="92"/>
      <c r="B1142" s="92"/>
      <c r="C1142" s="90"/>
      <c r="D1142" s="90"/>
      <c r="E1142" s="91"/>
      <c r="F1142" s="90"/>
      <c r="G1142" s="90"/>
      <c r="H1142" s="90"/>
      <c r="I1142" s="89"/>
    </row>
    <row r="1143" spans="1:9" x14ac:dyDescent="0.2">
      <c r="A1143" s="92"/>
      <c r="B1143" s="92"/>
      <c r="C1143" s="90"/>
      <c r="D1143" s="90"/>
      <c r="E1143" s="91"/>
      <c r="F1143" s="90"/>
      <c r="G1143" s="90"/>
      <c r="H1143" s="90"/>
      <c r="I1143" s="89"/>
    </row>
    <row r="1144" spans="1:9" x14ac:dyDescent="0.2">
      <c r="A1144" s="92"/>
      <c r="B1144" s="92"/>
      <c r="C1144" s="90"/>
      <c r="D1144" s="90"/>
      <c r="E1144" s="91"/>
      <c r="F1144" s="90"/>
      <c r="G1144" s="90"/>
      <c r="H1144" s="90"/>
      <c r="I1144" s="89"/>
    </row>
    <row r="1145" spans="1:9" x14ac:dyDescent="0.2">
      <c r="A1145" s="92"/>
      <c r="B1145" s="92"/>
      <c r="C1145" s="90"/>
      <c r="D1145" s="90"/>
      <c r="E1145" s="91"/>
      <c r="F1145" s="90"/>
      <c r="G1145" s="90"/>
      <c r="H1145" s="90"/>
      <c r="I1145" s="89"/>
    </row>
    <row r="1146" spans="1:9" x14ac:dyDescent="0.2">
      <c r="A1146" s="92"/>
      <c r="B1146" s="92"/>
      <c r="C1146" s="90"/>
      <c r="D1146" s="90"/>
      <c r="E1146" s="91"/>
      <c r="F1146" s="90"/>
      <c r="G1146" s="90"/>
      <c r="H1146" s="90"/>
      <c r="I1146" s="89"/>
    </row>
    <row r="1147" spans="1:9" x14ac:dyDescent="0.2">
      <c r="A1147" s="92"/>
      <c r="B1147" s="92"/>
      <c r="C1147" s="90"/>
      <c r="D1147" s="90"/>
      <c r="E1147" s="91"/>
      <c r="F1147" s="90"/>
      <c r="G1147" s="90"/>
      <c r="H1147" s="90"/>
      <c r="I1147" s="89"/>
    </row>
    <row r="1148" spans="1:9" x14ac:dyDescent="0.2">
      <c r="A1148" s="92"/>
      <c r="B1148" s="92"/>
      <c r="C1148" s="90"/>
      <c r="D1148" s="90"/>
      <c r="E1148" s="91"/>
      <c r="F1148" s="90"/>
      <c r="G1148" s="90"/>
      <c r="H1148" s="90"/>
      <c r="I1148" s="89"/>
    </row>
    <row r="1149" spans="1:9" x14ac:dyDescent="0.2">
      <c r="A1149" s="92"/>
      <c r="B1149" s="92"/>
      <c r="C1149" s="90"/>
      <c r="D1149" s="90"/>
      <c r="E1149" s="91"/>
      <c r="F1149" s="90"/>
      <c r="G1149" s="90"/>
      <c r="H1149" s="90"/>
      <c r="I1149" s="89"/>
    </row>
    <row r="1150" spans="1:9" x14ac:dyDescent="0.2">
      <c r="A1150" s="92"/>
      <c r="B1150" s="92"/>
      <c r="C1150" s="90"/>
      <c r="D1150" s="90"/>
      <c r="E1150" s="91"/>
      <c r="F1150" s="90"/>
      <c r="G1150" s="90"/>
      <c r="H1150" s="90"/>
      <c r="I1150" s="89"/>
    </row>
    <row r="1151" spans="1:9" x14ac:dyDescent="0.2">
      <c r="A1151" s="92"/>
      <c r="B1151" s="92"/>
      <c r="C1151" s="90"/>
      <c r="D1151" s="90"/>
      <c r="E1151" s="91"/>
      <c r="F1151" s="90"/>
      <c r="G1151" s="90"/>
      <c r="H1151" s="90"/>
      <c r="I1151" s="89"/>
    </row>
    <row r="1152" spans="1:9" x14ac:dyDescent="0.2">
      <c r="A1152" s="92"/>
      <c r="B1152" s="92"/>
      <c r="C1152" s="90"/>
      <c r="D1152" s="90"/>
      <c r="E1152" s="91"/>
      <c r="F1152" s="90"/>
      <c r="G1152" s="90"/>
      <c r="H1152" s="90"/>
      <c r="I1152" s="89"/>
    </row>
    <row r="1153" spans="1:9" x14ac:dyDescent="0.2">
      <c r="A1153" s="92"/>
      <c r="B1153" s="92"/>
      <c r="C1153" s="90"/>
      <c r="D1153" s="90"/>
      <c r="E1153" s="91"/>
      <c r="F1153" s="90"/>
      <c r="G1153" s="90"/>
      <c r="H1153" s="90"/>
      <c r="I1153" s="89"/>
    </row>
    <row r="1154" spans="1:9" x14ac:dyDescent="0.2">
      <c r="A1154" s="92"/>
      <c r="B1154" s="92"/>
      <c r="C1154" s="90"/>
      <c r="D1154" s="90"/>
      <c r="E1154" s="91"/>
      <c r="F1154" s="90"/>
      <c r="G1154" s="90"/>
      <c r="H1154" s="90"/>
      <c r="I1154" s="89"/>
    </row>
    <row r="1155" spans="1:9" x14ac:dyDescent="0.2">
      <c r="A1155" s="92"/>
      <c r="B1155" s="92"/>
      <c r="C1155" s="90"/>
      <c r="D1155" s="90"/>
      <c r="E1155" s="91"/>
      <c r="F1155" s="90"/>
      <c r="G1155" s="90"/>
      <c r="H1155" s="90"/>
      <c r="I1155" s="89"/>
    </row>
    <row r="1156" spans="1:9" x14ac:dyDescent="0.2">
      <c r="A1156" s="92"/>
      <c r="B1156" s="92"/>
      <c r="C1156" s="90"/>
      <c r="D1156" s="90"/>
      <c r="E1156" s="91"/>
      <c r="F1156" s="90"/>
      <c r="G1156" s="90"/>
      <c r="H1156" s="90"/>
      <c r="I1156" s="89"/>
    </row>
    <row r="1157" spans="1:9" x14ac:dyDescent="0.2">
      <c r="A1157" s="92"/>
      <c r="B1157" s="92"/>
      <c r="C1157" s="90"/>
      <c r="D1157" s="90"/>
      <c r="E1157" s="91"/>
      <c r="F1157" s="90"/>
      <c r="G1157" s="90"/>
      <c r="H1157" s="90"/>
      <c r="I1157" s="89"/>
    </row>
    <row r="1158" spans="1:9" x14ac:dyDescent="0.2">
      <c r="A1158" s="92"/>
      <c r="B1158" s="92"/>
      <c r="C1158" s="90"/>
      <c r="D1158" s="90"/>
      <c r="E1158" s="91"/>
      <c r="F1158" s="90"/>
      <c r="G1158" s="90"/>
      <c r="H1158" s="90"/>
      <c r="I1158" s="89"/>
    </row>
    <row r="1159" spans="1:9" x14ac:dyDescent="0.2">
      <c r="A1159" s="92"/>
      <c r="B1159" s="92"/>
      <c r="C1159" s="90"/>
      <c r="D1159" s="90"/>
      <c r="E1159" s="91"/>
      <c r="F1159" s="90"/>
      <c r="G1159" s="90"/>
      <c r="H1159" s="90"/>
      <c r="I1159" s="89"/>
    </row>
    <row r="1160" spans="1:9" x14ac:dyDescent="0.2">
      <c r="A1160" s="92"/>
      <c r="B1160" s="92"/>
      <c r="C1160" s="90"/>
      <c r="D1160" s="90"/>
      <c r="E1160" s="91"/>
      <c r="F1160" s="90"/>
      <c r="G1160" s="90"/>
      <c r="H1160" s="90"/>
      <c r="I1160" s="89"/>
    </row>
    <row r="1161" spans="1:9" x14ac:dyDescent="0.2">
      <c r="A1161" s="92"/>
      <c r="B1161" s="92"/>
      <c r="C1161" s="90"/>
      <c r="D1161" s="90"/>
      <c r="E1161" s="91"/>
      <c r="F1161" s="90"/>
      <c r="G1161" s="90"/>
      <c r="H1161" s="90"/>
      <c r="I1161" s="89"/>
    </row>
    <row r="1162" spans="1:9" x14ac:dyDescent="0.2">
      <c r="A1162" s="92"/>
      <c r="B1162" s="92"/>
      <c r="C1162" s="90"/>
      <c r="D1162" s="90"/>
      <c r="E1162" s="91"/>
      <c r="F1162" s="90"/>
      <c r="G1162" s="90"/>
      <c r="H1162" s="90"/>
      <c r="I1162" s="89"/>
    </row>
    <row r="1163" spans="1:9" x14ac:dyDescent="0.2">
      <c r="A1163" s="92"/>
      <c r="B1163" s="92"/>
      <c r="C1163" s="90"/>
      <c r="D1163" s="90"/>
      <c r="E1163" s="91"/>
      <c r="F1163" s="90"/>
      <c r="G1163" s="90"/>
      <c r="H1163" s="90"/>
      <c r="I1163" s="89"/>
    </row>
    <row r="1164" spans="1:9" x14ac:dyDescent="0.2">
      <c r="A1164" s="92"/>
      <c r="B1164" s="92"/>
      <c r="C1164" s="90"/>
      <c r="D1164" s="90"/>
      <c r="E1164" s="91"/>
      <c r="F1164" s="90"/>
      <c r="G1164" s="90"/>
      <c r="H1164" s="90"/>
      <c r="I1164" s="89"/>
    </row>
    <row r="1165" spans="1:9" x14ac:dyDescent="0.2">
      <c r="A1165" s="92"/>
      <c r="B1165" s="92"/>
      <c r="C1165" s="90"/>
      <c r="D1165" s="90"/>
      <c r="E1165" s="91"/>
      <c r="F1165" s="90"/>
      <c r="G1165" s="90"/>
      <c r="H1165" s="90"/>
      <c r="I1165" s="89"/>
    </row>
    <row r="1166" spans="1:9" x14ac:dyDescent="0.2">
      <c r="A1166" s="92"/>
      <c r="B1166" s="92"/>
      <c r="C1166" s="90"/>
      <c r="D1166" s="90"/>
      <c r="E1166" s="91"/>
      <c r="F1166" s="90"/>
      <c r="G1166" s="90"/>
      <c r="H1166" s="90"/>
      <c r="I1166" s="89"/>
    </row>
    <row r="1167" spans="1:9" x14ac:dyDescent="0.2">
      <c r="A1167" s="92"/>
      <c r="B1167" s="92"/>
      <c r="C1167" s="90"/>
      <c r="D1167" s="90"/>
      <c r="E1167" s="91"/>
      <c r="F1167" s="90"/>
      <c r="G1167" s="90"/>
      <c r="H1167" s="90"/>
      <c r="I1167" s="89"/>
    </row>
    <row r="1168" spans="1:9" x14ac:dyDescent="0.2">
      <c r="A1168" s="92"/>
      <c r="B1168" s="92"/>
      <c r="C1168" s="90"/>
      <c r="D1168" s="90"/>
      <c r="E1168" s="91"/>
      <c r="F1168" s="90"/>
      <c r="G1168" s="90"/>
      <c r="H1168" s="90"/>
      <c r="I1168" s="89"/>
    </row>
    <row r="1169" spans="1:9" x14ac:dyDescent="0.2">
      <c r="A1169" s="92"/>
      <c r="B1169" s="92"/>
      <c r="C1169" s="90"/>
      <c r="D1169" s="90"/>
      <c r="E1169" s="91"/>
      <c r="F1169" s="90"/>
      <c r="G1169" s="90"/>
      <c r="H1169" s="90"/>
      <c r="I1169" s="89"/>
    </row>
    <row r="1170" spans="1:9" x14ac:dyDescent="0.2">
      <c r="A1170" s="92"/>
      <c r="B1170" s="92"/>
      <c r="C1170" s="90"/>
      <c r="D1170" s="90"/>
      <c r="E1170" s="91"/>
      <c r="F1170" s="90"/>
      <c r="G1170" s="90"/>
      <c r="H1170" s="90"/>
      <c r="I1170" s="89"/>
    </row>
    <row r="1171" spans="1:9" x14ac:dyDescent="0.2">
      <c r="A1171" s="92"/>
      <c r="B1171" s="92"/>
      <c r="C1171" s="90"/>
      <c r="D1171" s="90"/>
      <c r="E1171" s="91"/>
      <c r="F1171" s="90"/>
      <c r="G1171" s="90"/>
      <c r="H1171" s="90"/>
      <c r="I1171" s="89"/>
    </row>
    <row r="1172" spans="1:9" x14ac:dyDescent="0.2">
      <c r="A1172" s="92"/>
      <c r="B1172" s="92"/>
      <c r="C1172" s="90"/>
      <c r="D1172" s="90"/>
      <c r="E1172" s="91"/>
      <c r="F1172" s="90"/>
      <c r="G1172" s="90"/>
      <c r="H1172" s="90"/>
      <c r="I1172" s="89"/>
    </row>
    <row r="1173" spans="1:9" x14ac:dyDescent="0.2">
      <c r="A1173" s="92"/>
      <c r="B1173" s="92"/>
      <c r="C1173" s="90"/>
      <c r="D1173" s="90"/>
      <c r="E1173" s="91"/>
      <c r="F1173" s="90"/>
      <c r="G1173" s="90"/>
      <c r="H1173" s="90"/>
      <c r="I1173" s="89"/>
    </row>
    <row r="1174" spans="1:9" x14ac:dyDescent="0.2">
      <c r="A1174" s="92"/>
      <c r="B1174" s="92"/>
      <c r="C1174" s="90"/>
      <c r="D1174" s="90"/>
      <c r="E1174" s="91"/>
      <c r="F1174" s="90"/>
      <c r="G1174" s="90"/>
      <c r="H1174" s="90"/>
      <c r="I1174" s="89"/>
    </row>
    <row r="1175" spans="1:9" x14ac:dyDescent="0.2">
      <c r="A1175" s="92"/>
      <c r="B1175" s="92"/>
      <c r="C1175" s="90"/>
      <c r="D1175" s="90"/>
      <c r="E1175" s="91"/>
      <c r="F1175" s="90"/>
      <c r="G1175" s="90"/>
      <c r="H1175" s="90"/>
      <c r="I1175" s="89"/>
    </row>
    <row r="1176" spans="1:9" x14ac:dyDescent="0.2">
      <c r="A1176" s="92"/>
      <c r="B1176" s="92"/>
      <c r="C1176" s="90"/>
      <c r="D1176" s="90"/>
      <c r="E1176" s="91"/>
      <c r="F1176" s="90"/>
      <c r="G1176" s="90"/>
      <c r="H1176" s="90"/>
      <c r="I1176" s="89"/>
    </row>
    <row r="1177" spans="1:9" x14ac:dyDescent="0.2">
      <c r="A1177" s="92"/>
      <c r="B1177" s="92"/>
      <c r="C1177" s="90"/>
      <c r="D1177" s="90"/>
      <c r="E1177" s="91"/>
      <c r="F1177" s="90"/>
      <c r="G1177" s="90"/>
      <c r="H1177" s="90"/>
      <c r="I1177" s="89"/>
    </row>
    <row r="1178" spans="1:9" x14ac:dyDescent="0.2">
      <c r="A1178" s="92"/>
      <c r="B1178" s="92"/>
      <c r="C1178" s="90"/>
      <c r="D1178" s="90"/>
      <c r="E1178" s="91"/>
      <c r="F1178" s="90"/>
      <c r="G1178" s="90"/>
      <c r="H1178" s="90"/>
      <c r="I1178" s="89"/>
    </row>
    <row r="1179" spans="1:9" x14ac:dyDescent="0.2">
      <c r="A1179" s="92"/>
      <c r="B1179" s="92"/>
      <c r="C1179" s="90"/>
      <c r="D1179" s="90"/>
      <c r="E1179" s="91"/>
      <c r="F1179" s="90"/>
      <c r="G1179" s="90"/>
      <c r="H1179" s="90"/>
      <c r="I1179" s="89"/>
    </row>
    <row r="1180" spans="1:9" x14ac:dyDescent="0.2">
      <c r="A1180" s="92"/>
      <c r="B1180" s="92"/>
      <c r="C1180" s="90"/>
      <c r="D1180" s="90"/>
      <c r="E1180" s="91"/>
      <c r="F1180" s="90"/>
      <c r="G1180" s="90"/>
      <c r="H1180" s="90"/>
      <c r="I1180" s="89"/>
    </row>
    <row r="1181" spans="1:9" x14ac:dyDescent="0.2">
      <c r="A1181" s="92"/>
      <c r="B1181" s="92"/>
      <c r="C1181" s="90"/>
      <c r="D1181" s="90"/>
      <c r="E1181" s="91"/>
      <c r="F1181" s="90"/>
      <c r="G1181" s="90"/>
      <c r="H1181" s="90"/>
      <c r="I1181" s="89"/>
    </row>
    <row r="1182" spans="1:9" x14ac:dyDescent="0.2">
      <c r="A1182" s="92"/>
      <c r="B1182" s="92"/>
      <c r="C1182" s="90"/>
      <c r="D1182" s="90"/>
      <c r="E1182" s="91"/>
      <c r="F1182" s="90"/>
      <c r="G1182" s="90"/>
      <c r="H1182" s="90"/>
      <c r="I1182" s="89"/>
    </row>
    <row r="1183" spans="1:9" x14ac:dyDescent="0.2">
      <c r="A1183" s="92"/>
      <c r="B1183" s="92"/>
      <c r="C1183" s="90"/>
      <c r="D1183" s="90"/>
      <c r="E1183" s="91"/>
      <c r="F1183" s="90"/>
      <c r="G1183" s="90"/>
      <c r="H1183" s="90"/>
      <c r="I1183" s="89"/>
    </row>
    <row r="1184" spans="1:9" x14ac:dyDescent="0.2">
      <c r="A1184" s="92"/>
      <c r="B1184" s="92"/>
      <c r="C1184" s="90"/>
      <c r="D1184" s="90"/>
      <c r="E1184" s="91"/>
      <c r="F1184" s="90"/>
      <c r="G1184" s="90"/>
      <c r="H1184" s="90"/>
      <c r="I1184" s="89"/>
    </row>
    <row r="1185" spans="1:9" x14ac:dyDescent="0.2">
      <c r="A1185" s="92"/>
      <c r="B1185" s="92"/>
      <c r="C1185" s="90"/>
      <c r="D1185" s="90"/>
      <c r="E1185" s="91"/>
      <c r="F1185" s="90"/>
      <c r="G1185" s="90"/>
      <c r="H1185" s="90"/>
      <c r="I1185" s="89"/>
    </row>
    <row r="1186" spans="1:9" x14ac:dyDescent="0.2">
      <c r="A1186" s="92"/>
      <c r="B1186" s="92"/>
      <c r="C1186" s="90"/>
      <c r="D1186" s="90"/>
      <c r="E1186" s="91"/>
      <c r="F1186" s="90"/>
      <c r="G1186" s="90"/>
      <c r="H1186" s="90"/>
      <c r="I1186" s="89"/>
    </row>
    <row r="1187" spans="1:9" x14ac:dyDescent="0.2">
      <c r="A1187" s="92"/>
      <c r="B1187" s="92"/>
      <c r="C1187" s="90"/>
      <c r="D1187" s="90"/>
      <c r="E1187" s="91"/>
      <c r="F1187" s="90"/>
      <c r="G1187" s="90"/>
      <c r="H1187" s="90"/>
      <c r="I1187" s="89"/>
    </row>
    <row r="1188" spans="1:9" x14ac:dyDescent="0.2">
      <c r="A1188" s="92"/>
      <c r="B1188" s="92"/>
      <c r="C1188" s="90"/>
      <c r="D1188" s="90"/>
      <c r="E1188" s="91"/>
      <c r="F1188" s="90"/>
      <c r="G1188" s="90"/>
      <c r="H1188" s="90"/>
      <c r="I1188" s="89"/>
    </row>
    <row r="1189" spans="1:9" x14ac:dyDescent="0.2">
      <c r="A1189" s="92"/>
      <c r="B1189" s="92"/>
      <c r="C1189" s="90"/>
      <c r="D1189" s="90"/>
      <c r="E1189" s="91"/>
      <c r="F1189" s="90"/>
      <c r="G1189" s="90"/>
      <c r="H1189" s="90"/>
      <c r="I1189" s="89"/>
    </row>
    <row r="1190" spans="1:9" x14ac:dyDescent="0.2">
      <c r="A1190" s="92"/>
      <c r="B1190" s="92"/>
      <c r="C1190" s="90"/>
      <c r="D1190" s="90"/>
      <c r="E1190" s="91"/>
      <c r="F1190" s="90"/>
      <c r="G1190" s="90"/>
      <c r="H1190" s="90"/>
      <c r="I1190" s="89"/>
    </row>
    <row r="1191" spans="1:9" x14ac:dyDescent="0.2">
      <c r="A1191" s="92"/>
      <c r="B1191" s="92"/>
      <c r="C1191" s="90"/>
      <c r="D1191" s="90"/>
      <c r="E1191" s="91"/>
      <c r="F1191" s="90"/>
      <c r="G1191" s="90"/>
      <c r="H1191" s="90"/>
      <c r="I1191" s="89"/>
    </row>
    <row r="1192" spans="1:9" x14ac:dyDescent="0.2">
      <c r="A1192" s="92"/>
      <c r="B1192" s="92"/>
      <c r="C1192" s="90"/>
      <c r="D1192" s="90"/>
      <c r="E1192" s="91"/>
      <c r="F1192" s="90"/>
      <c r="G1192" s="90"/>
      <c r="H1192" s="90"/>
      <c r="I1192" s="89"/>
    </row>
    <row r="1193" spans="1:9" x14ac:dyDescent="0.2">
      <c r="A1193" s="92"/>
      <c r="B1193" s="92"/>
      <c r="C1193" s="90"/>
      <c r="D1193" s="90"/>
      <c r="E1193" s="91"/>
      <c r="F1193" s="90"/>
      <c r="G1193" s="90"/>
      <c r="H1193" s="90"/>
      <c r="I1193" s="89"/>
    </row>
    <row r="1194" spans="1:9" x14ac:dyDescent="0.2">
      <c r="A1194" s="92"/>
      <c r="B1194" s="92"/>
      <c r="C1194" s="90"/>
      <c r="D1194" s="90"/>
      <c r="E1194" s="91"/>
      <c r="F1194" s="90"/>
      <c r="G1194" s="90"/>
      <c r="H1194" s="90"/>
      <c r="I1194" s="89"/>
    </row>
    <row r="1195" spans="1:9" x14ac:dyDescent="0.2">
      <c r="A1195" s="92"/>
      <c r="B1195" s="92"/>
      <c r="C1195" s="90"/>
      <c r="D1195" s="90"/>
      <c r="E1195" s="91"/>
      <c r="F1195" s="90"/>
      <c r="G1195" s="90"/>
      <c r="H1195" s="90"/>
      <c r="I1195" s="89"/>
    </row>
    <row r="1196" spans="1:9" x14ac:dyDescent="0.2">
      <c r="A1196" s="92"/>
      <c r="B1196" s="92"/>
      <c r="C1196" s="90"/>
      <c r="D1196" s="90"/>
      <c r="E1196" s="91"/>
      <c r="F1196" s="90"/>
      <c r="G1196" s="90"/>
      <c r="H1196" s="90"/>
      <c r="I1196" s="89"/>
    </row>
    <row r="1197" spans="1:9" x14ac:dyDescent="0.2">
      <c r="A1197" s="92"/>
      <c r="B1197" s="92"/>
      <c r="C1197" s="90"/>
      <c r="D1197" s="90"/>
      <c r="E1197" s="91"/>
      <c r="F1197" s="90"/>
      <c r="G1197" s="90"/>
      <c r="H1197" s="90"/>
      <c r="I1197" s="89"/>
    </row>
    <row r="1198" spans="1:9" x14ac:dyDescent="0.2">
      <c r="A1198" s="92"/>
      <c r="B1198" s="92"/>
      <c r="C1198" s="90"/>
      <c r="D1198" s="90"/>
      <c r="E1198" s="91"/>
      <c r="F1198" s="90"/>
      <c r="G1198" s="90"/>
      <c r="H1198" s="90"/>
      <c r="I1198" s="89"/>
    </row>
    <row r="1199" spans="1:9" x14ac:dyDescent="0.2">
      <c r="A1199" s="92"/>
      <c r="B1199" s="92"/>
      <c r="C1199" s="90"/>
      <c r="D1199" s="90"/>
      <c r="E1199" s="91"/>
      <c r="F1199" s="90"/>
      <c r="G1199" s="90"/>
      <c r="H1199" s="90"/>
      <c r="I1199" s="89"/>
    </row>
    <row r="1200" spans="1:9" x14ac:dyDescent="0.2">
      <c r="A1200" s="92"/>
      <c r="B1200" s="92"/>
      <c r="C1200" s="90"/>
      <c r="D1200" s="90"/>
      <c r="E1200" s="91"/>
      <c r="F1200" s="90"/>
      <c r="G1200" s="90"/>
      <c r="H1200" s="90"/>
      <c r="I1200" s="89"/>
    </row>
    <row r="1201" spans="1:9" x14ac:dyDescent="0.2">
      <c r="A1201" s="92"/>
      <c r="B1201" s="92"/>
      <c r="C1201" s="90"/>
      <c r="D1201" s="90"/>
      <c r="E1201" s="91"/>
      <c r="F1201" s="90"/>
      <c r="G1201" s="90"/>
      <c r="H1201" s="90"/>
      <c r="I1201" s="89"/>
    </row>
    <row r="1202" spans="1:9" x14ac:dyDescent="0.2">
      <c r="A1202" s="92"/>
      <c r="B1202" s="92"/>
      <c r="C1202" s="90"/>
      <c r="D1202" s="90"/>
      <c r="E1202" s="91"/>
      <c r="F1202" s="90"/>
      <c r="G1202" s="90"/>
      <c r="H1202" s="90"/>
      <c r="I1202" s="89"/>
    </row>
    <row r="1203" spans="1:9" x14ac:dyDescent="0.2">
      <c r="A1203" s="92"/>
      <c r="B1203" s="92"/>
      <c r="C1203" s="90"/>
      <c r="D1203" s="90"/>
      <c r="E1203" s="91"/>
      <c r="F1203" s="90"/>
      <c r="G1203" s="90"/>
      <c r="H1203" s="90"/>
      <c r="I1203" s="89"/>
    </row>
    <row r="1204" spans="1:9" x14ac:dyDescent="0.2">
      <c r="A1204" s="92"/>
      <c r="B1204" s="92"/>
      <c r="C1204" s="90"/>
      <c r="D1204" s="90"/>
      <c r="E1204" s="91"/>
      <c r="F1204" s="90"/>
      <c r="G1204" s="90"/>
      <c r="H1204" s="90"/>
      <c r="I1204" s="89"/>
    </row>
    <row r="1205" spans="1:9" x14ac:dyDescent="0.2">
      <c r="A1205" s="92"/>
      <c r="B1205" s="92"/>
      <c r="C1205" s="90"/>
      <c r="D1205" s="90"/>
      <c r="E1205" s="91"/>
      <c r="F1205" s="90"/>
      <c r="G1205" s="90"/>
      <c r="H1205" s="90"/>
      <c r="I1205" s="89"/>
    </row>
    <row r="1206" spans="1:9" x14ac:dyDescent="0.2">
      <c r="A1206" s="92"/>
      <c r="B1206" s="92"/>
      <c r="C1206" s="90"/>
      <c r="D1206" s="90"/>
      <c r="E1206" s="91"/>
      <c r="F1206" s="90"/>
      <c r="G1206" s="90"/>
      <c r="H1206" s="90"/>
      <c r="I1206" s="89"/>
    </row>
    <row r="1207" spans="1:9" x14ac:dyDescent="0.2">
      <c r="A1207" s="92"/>
      <c r="B1207" s="92"/>
      <c r="C1207" s="90"/>
      <c r="D1207" s="90"/>
      <c r="E1207" s="91"/>
      <c r="F1207" s="90"/>
      <c r="G1207" s="90"/>
      <c r="H1207" s="90"/>
      <c r="I1207" s="89"/>
    </row>
    <row r="1208" spans="1:9" x14ac:dyDescent="0.2">
      <c r="A1208" s="92"/>
      <c r="B1208" s="92"/>
      <c r="C1208" s="90"/>
      <c r="D1208" s="90"/>
      <c r="E1208" s="91"/>
      <c r="F1208" s="90"/>
      <c r="G1208" s="90"/>
      <c r="H1208" s="90"/>
      <c r="I1208" s="89"/>
    </row>
    <row r="1209" spans="1:9" x14ac:dyDescent="0.2">
      <c r="A1209" s="92"/>
      <c r="B1209" s="92"/>
      <c r="C1209" s="90"/>
      <c r="D1209" s="90"/>
      <c r="E1209" s="91"/>
      <c r="F1209" s="90"/>
      <c r="G1209" s="90"/>
      <c r="H1209" s="90"/>
      <c r="I1209" s="89"/>
    </row>
    <row r="1210" spans="1:9" x14ac:dyDescent="0.2">
      <c r="A1210" s="92"/>
      <c r="B1210" s="92"/>
      <c r="C1210" s="90"/>
      <c r="D1210" s="90"/>
      <c r="E1210" s="91"/>
      <c r="F1210" s="90"/>
      <c r="G1210" s="90"/>
      <c r="H1210" s="90"/>
      <c r="I1210" s="89"/>
    </row>
    <row r="1211" spans="1:9" x14ac:dyDescent="0.2">
      <c r="A1211" s="92"/>
      <c r="B1211" s="92"/>
      <c r="C1211" s="90"/>
      <c r="D1211" s="90"/>
      <c r="E1211" s="91"/>
      <c r="F1211" s="90"/>
      <c r="G1211" s="90"/>
      <c r="H1211" s="90"/>
      <c r="I1211" s="89"/>
    </row>
    <row r="1212" spans="1:9" x14ac:dyDescent="0.2">
      <c r="A1212" s="92"/>
      <c r="B1212" s="92"/>
      <c r="C1212" s="90"/>
      <c r="D1212" s="90"/>
      <c r="E1212" s="91"/>
      <c r="F1212" s="90"/>
      <c r="G1212" s="90"/>
      <c r="H1212" s="90"/>
      <c r="I1212" s="89"/>
    </row>
    <row r="1213" spans="1:9" x14ac:dyDescent="0.2">
      <c r="A1213" s="92"/>
      <c r="B1213" s="92"/>
      <c r="C1213" s="90"/>
      <c r="D1213" s="90"/>
      <c r="E1213" s="91"/>
      <c r="F1213" s="90"/>
      <c r="G1213" s="90"/>
      <c r="H1213" s="90"/>
      <c r="I1213" s="89"/>
    </row>
    <row r="1214" spans="1:9" x14ac:dyDescent="0.2">
      <c r="A1214" s="92"/>
      <c r="B1214" s="92"/>
      <c r="C1214" s="90"/>
      <c r="D1214" s="90"/>
      <c r="E1214" s="91"/>
      <c r="F1214" s="90"/>
      <c r="G1214" s="90"/>
      <c r="H1214" s="90"/>
      <c r="I1214" s="89"/>
    </row>
    <row r="1215" spans="1:9" x14ac:dyDescent="0.2">
      <c r="A1215" s="92"/>
      <c r="B1215" s="92"/>
      <c r="C1215" s="90"/>
      <c r="D1215" s="90"/>
      <c r="E1215" s="91"/>
      <c r="F1215" s="90"/>
      <c r="G1215" s="90"/>
      <c r="H1215" s="90"/>
      <c r="I1215" s="89"/>
    </row>
    <row r="1216" spans="1:9" x14ac:dyDescent="0.2">
      <c r="A1216" s="92"/>
      <c r="B1216" s="92"/>
      <c r="C1216" s="90"/>
      <c r="D1216" s="90"/>
      <c r="E1216" s="91"/>
      <c r="F1216" s="90"/>
      <c r="G1216" s="90"/>
      <c r="H1216" s="90"/>
      <c r="I1216" s="89"/>
    </row>
    <row r="1217" spans="1:9" x14ac:dyDescent="0.2">
      <c r="A1217" s="92"/>
      <c r="B1217" s="92"/>
      <c r="C1217" s="90"/>
      <c r="D1217" s="90"/>
      <c r="E1217" s="91"/>
      <c r="F1217" s="90"/>
      <c r="G1217" s="90"/>
      <c r="H1217" s="90"/>
      <c r="I1217" s="89"/>
    </row>
    <row r="1218" spans="1:9" x14ac:dyDescent="0.2">
      <c r="A1218" s="92"/>
      <c r="B1218" s="92"/>
      <c r="C1218" s="90"/>
      <c r="D1218" s="90"/>
      <c r="E1218" s="91"/>
      <c r="F1218" s="90"/>
      <c r="G1218" s="90"/>
      <c r="H1218" s="90"/>
      <c r="I1218" s="89"/>
    </row>
    <row r="1219" spans="1:9" x14ac:dyDescent="0.2">
      <c r="A1219" s="92"/>
      <c r="B1219" s="92"/>
      <c r="C1219" s="90"/>
      <c r="D1219" s="90"/>
      <c r="E1219" s="91"/>
      <c r="F1219" s="90"/>
      <c r="G1219" s="90"/>
      <c r="H1219" s="90"/>
      <c r="I1219" s="89"/>
    </row>
    <row r="1220" spans="1:9" x14ac:dyDescent="0.2">
      <c r="A1220" s="92"/>
      <c r="B1220" s="92"/>
      <c r="C1220" s="90"/>
      <c r="D1220" s="90"/>
      <c r="E1220" s="91"/>
      <c r="F1220" s="90"/>
      <c r="G1220" s="90"/>
      <c r="H1220" s="90"/>
      <c r="I1220" s="89"/>
    </row>
    <row r="1221" spans="1:9" x14ac:dyDescent="0.2">
      <c r="A1221" s="92"/>
      <c r="B1221" s="92"/>
      <c r="C1221" s="90"/>
      <c r="D1221" s="90"/>
      <c r="E1221" s="91"/>
      <c r="F1221" s="90"/>
      <c r="G1221" s="90"/>
      <c r="H1221" s="90"/>
      <c r="I1221" s="89"/>
    </row>
    <row r="1222" spans="1:9" x14ac:dyDescent="0.2">
      <c r="A1222" s="92"/>
      <c r="B1222" s="92"/>
      <c r="C1222" s="90"/>
      <c r="D1222" s="90"/>
      <c r="E1222" s="91"/>
      <c r="F1222" s="90"/>
      <c r="G1222" s="90"/>
      <c r="H1222" s="90"/>
      <c r="I1222" s="89"/>
    </row>
    <row r="1223" spans="1:9" x14ac:dyDescent="0.2">
      <c r="A1223" s="92"/>
      <c r="B1223" s="92"/>
      <c r="C1223" s="90"/>
      <c r="D1223" s="90"/>
      <c r="E1223" s="91"/>
      <c r="F1223" s="90"/>
      <c r="G1223" s="90"/>
      <c r="H1223" s="90"/>
      <c r="I1223" s="89"/>
    </row>
    <row r="1224" spans="1:9" x14ac:dyDescent="0.2">
      <c r="A1224" s="92"/>
      <c r="B1224" s="92"/>
      <c r="C1224" s="90"/>
      <c r="D1224" s="90"/>
      <c r="E1224" s="91"/>
      <c r="F1224" s="90"/>
      <c r="G1224" s="90"/>
      <c r="H1224" s="90"/>
      <c r="I1224" s="89"/>
    </row>
    <row r="1225" spans="1:9" x14ac:dyDescent="0.2">
      <c r="A1225" s="92"/>
      <c r="B1225" s="92"/>
      <c r="C1225" s="90"/>
      <c r="D1225" s="90"/>
      <c r="E1225" s="91"/>
      <c r="F1225" s="90"/>
      <c r="G1225" s="90"/>
      <c r="H1225" s="90"/>
      <c r="I1225" s="89"/>
    </row>
    <row r="1226" spans="1:9" x14ac:dyDescent="0.2">
      <c r="A1226" s="92"/>
      <c r="B1226" s="92"/>
      <c r="C1226" s="90"/>
      <c r="D1226" s="90"/>
      <c r="E1226" s="91"/>
      <c r="F1226" s="90"/>
      <c r="G1226" s="90"/>
      <c r="H1226" s="90"/>
      <c r="I1226" s="89"/>
    </row>
    <row r="1227" spans="1:9" x14ac:dyDescent="0.2">
      <c r="A1227" s="92"/>
      <c r="B1227" s="92"/>
      <c r="C1227" s="90"/>
      <c r="D1227" s="90"/>
      <c r="E1227" s="91"/>
      <c r="F1227" s="90"/>
      <c r="G1227" s="90"/>
      <c r="H1227" s="90"/>
      <c r="I1227" s="89"/>
    </row>
    <row r="1228" spans="1:9" x14ac:dyDescent="0.2">
      <c r="A1228" s="92"/>
      <c r="B1228" s="92"/>
      <c r="C1228" s="90"/>
      <c r="D1228" s="90"/>
      <c r="E1228" s="91"/>
      <c r="F1228" s="90"/>
      <c r="G1228" s="90"/>
      <c r="H1228" s="90"/>
      <c r="I1228" s="89"/>
    </row>
    <row r="1229" spans="1:9" x14ac:dyDescent="0.2">
      <c r="A1229" s="92"/>
      <c r="B1229" s="92"/>
      <c r="C1229" s="90"/>
      <c r="D1229" s="90"/>
      <c r="E1229" s="91"/>
      <c r="F1229" s="90"/>
      <c r="G1229" s="90"/>
      <c r="H1229" s="90"/>
      <c r="I1229" s="89"/>
    </row>
    <row r="1230" spans="1:9" x14ac:dyDescent="0.2">
      <c r="A1230" s="92"/>
      <c r="B1230" s="92"/>
      <c r="C1230" s="90"/>
      <c r="D1230" s="90"/>
      <c r="E1230" s="91"/>
      <c r="F1230" s="90"/>
      <c r="G1230" s="90"/>
      <c r="H1230" s="90"/>
      <c r="I1230" s="89"/>
    </row>
    <row r="1231" spans="1:9" x14ac:dyDescent="0.2">
      <c r="A1231" s="92"/>
      <c r="B1231" s="92"/>
      <c r="C1231" s="90"/>
      <c r="D1231" s="90"/>
      <c r="E1231" s="91"/>
      <c r="F1231" s="90"/>
      <c r="G1231" s="90"/>
      <c r="H1231" s="90"/>
      <c r="I1231" s="89"/>
    </row>
    <row r="1232" spans="1:9" x14ac:dyDescent="0.2">
      <c r="A1232" s="92"/>
      <c r="B1232" s="92"/>
      <c r="C1232" s="90"/>
      <c r="D1232" s="90"/>
      <c r="E1232" s="91"/>
      <c r="F1232" s="90"/>
      <c r="G1232" s="90"/>
      <c r="H1232" s="90"/>
      <c r="I1232" s="89"/>
    </row>
    <row r="1233" spans="1:9" x14ac:dyDescent="0.2">
      <c r="A1233" s="92"/>
      <c r="B1233" s="92"/>
      <c r="C1233" s="90"/>
      <c r="D1233" s="90"/>
      <c r="E1233" s="91"/>
      <c r="F1233" s="90"/>
      <c r="G1233" s="90"/>
      <c r="H1233" s="90"/>
      <c r="I1233" s="89"/>
    </row>
    <row r="1234" spans="1:9" x14ac:dyDescent="0.2">
      <c r="A1234" s="92"/>
      <c r="B1234" s="92"/>
      <c r="C1234" s="90"/>
      <c r="D1234" s="90"/>
      <c r="E1234" s="91"/>
      <c r="F1234" s="90"/>
      <c r="G1234" s="90"/>
      <c r="H1234" s="90"/>
      <c r="I1234" s="89"/>
    </row>
    <row r="1235" spans="1:9" x14ac:dyDescent="0.2">
      <c r="A1235" s="92"/>
      <c r="B1235" s="92"/>
      <c r="C1235" s="90"/>
      <c r="D1235" s="90"/>
      <c r="E1235" s="91"/>
      <c r="F1235" s="90"/>
      <c r="G1235" s="90"/>
      <c r="H1235" s="90"/>
      <c r="I1235" s="89"/>
    </row>
    <row r="1236" spans="1:9" x14ac:dyDescent="0.2">
      <c r="A1236" s="92"/>
      <c r="B1236" s="92"/>
      <c r="C1236" s="90"/>
      <c r="D1236" s="90"/>
      <c r="E1236" s="91"/>
      <c r="F1236" s="90"/>
      <c r="G1236" s="90"/>
      <c r="H1236" s="90"/>
      <c r="I1236" s="89"/>
    </row>
    <row r="1237" spans="1:9" x14ac:dyDescent="0.2">
      <c r="A1237" s="92"/>
      <c r="B1237" s="92"/>
      <c r="C1237" s="90"/>
      <c r="D1237" s="90"/>
      <c r="E1237" s="91"/>
      <c r="F1237" s="90"/>
      <c r="G1237" s="90"/>
      <c r="H1237" s="90"/>
      <c r="I1237" s="89"/>
    </row>
    <row r="1238" spans="1:9" x14ac:dyDescent="0.2">
      <c r="A1238" s="92"/>
      <c r="B1238" s="92"/>
      <c r="C1238" s="90"/>
      <c r="D1238" s="90"/>
      <c r="E1238" s="91"/>
      <c r="F1238" s="90"/>
      <c r="G1238" s="90"/>
      <c r="H1238" s="90"/>
      <c r="I1238" s="89"/>
    </row>
    <row r="1239" spans="1:9" x14ac:dyDescent="0.2">
      <c r="A1239" s="92"/>
      <c r="B1239" s="92"/>
      <c r="C1239" s="90"/>
      <c r="D1239" s="90"/>
      <c r="E1239" s="91"/>
      <c r="F1239" s="90"/>
      <c r="G1239" s="90"/>
      <c r="H1239" s="90"/>
      <c r="I1239" s="89"/>
    </row>
    <row r="1240" spans="1:9" x14ac:dyDescent="0.2">
      <c r="A1240" s="92"/>
      <c r="B1240" s="92"/>
      <c r="C1240" s="90"/>
      <c r="D1240" s="90"/>
      <c r="E1240" s="91"/>
      <c r="F1240" s="90"/>
      <c r="G1240" s="90"/>
      <c r="H1240" s="90"/>
      <c r="I1240" s="89"/>
    </row>
    <row r="1241" spans="1:9" x14ac:dyDescent="0.2">
      <c r="A1241" s="92"/>
      <c r="B1241" s="92"/>
      <c r="C1241" s="90"/>
      <c r="D1241" s="90"/>
      <c r="E1241" s="91"/>
      <c r="F1241" s="90"/>
      <c r="G1241" s="90"/>
      <c r="H1241" s="90"/>
      <c r="I1241" s="89"/>
    </row>
    <row r="1242" spans="1:9" x14ac:dyDescent="0.2">
      <c r="A1242" s="92"/>
      <c r="B1242" s="92"/>
      <c r="C1242" s="90"/>
      <c r="D1242" s="90"/>
      <c r="E1242" s="91"/>
      <c r="F1242" s="90"/>
      <c r="G1242" s="90"/>
      <c r="H1242" s="90"/>
      <c r="I1242" s="89"/>
    </row>
    <row r="1243" spans="1:9" x14ac:dyDescent="0.2">
      <c r="A1243" s="92"/>
      <c r="B1243" s="92"/>
      <c r="C1243" s="90"/>
      <c r="D1243" s="90"/>
      <c r="E1243" s="91"/>
      <c r="F1243" s="90"/>
      <c r="G1243" s="90"/>
      <c r="H1243" s="90"/>
      <c r="I1243" s="89"/>
    </row>
    <row r="1244" spans="1:9" x14ac:dyDescent="0.2">
      <c r="A1244" s="92"/>
      <c r="B1244" s="92"/>
      <c r="C1244" s="90"/>
      <c r="D1244" s="90"/>
      <c r="E1244" s="91"/>
      <c r="F1244" s="90"/>
      <c r="G1244" s="90"/>
      <c r="H1244" s="90"/>
      <c r="I1244" s="89"/>
    </row>
    <row r="1245" spans="1:9" x14ac:dyDescent="0.2">
      <c r="A1245" s="92"/>
      <c r="B1245" s="92"/>
      <c r="C1245" s="90"/>
      <c r="D1245" s="90"/>
      <c r="E1245" s="91"/>
      <c r="F1245" s="90"/>
      <c r="G1245" s="90"/>
      <c r="H1245" s="90"/>
      <c r="I1245" s="89"/>
    </row>
    <row r="1246" spans="1:9" x14ac:dyDescent="0.2">
      <c r="A1246" s="92"/>
      <c r="B1246" s="92"/>
      <c r="C1246" s="90"/>
      <c r="D1246" s="90"/>
      <c r="E1246" s="91"/>
      <c r="F1246" s="90"/>
      <c r="G1246" s="90"/>
      <c r="H1246" s="90"/>
      <c r="I1246" s="89"/>
    </row>
    <row r="1247" spans="1:9" x14ac:dyDescent="0.2">
      <c r="A1247" s="92"/>
      <c r="B1247" s="92"/>
      <c r="C1247" s="90"/>
      <c r="D1247" s="90"/>
      <c r="E1247" s="91"/>
      <c r="F1247" s="90"/>
      <c r="G1247" s="90"/>
      <c r="H1247" s="90"/>
      <c r="I1247" s="89"/>
    </row>
    <row r="1248" spans="1:9" x14ac:dyDescent="0.2">
      <c r="A1248" s="92"/>
      <c r="B1248" s="92"/>
      <c r="C1248" s="90"/>
      <c r="D1248" s="90"/>
      <c r="E1248" s="91"/>
      <c r="F1248" s="90"/>
      <c r="G1248" s="90"/>
      <c r="H1248" s="90"/>
      <c r="I1248" s="89"/>
    </row>
    <row r="1249" spans="1:9" x14ac:dyDescent="0.2">
      <c r="A1249" s="92"/>
      <c r="B1249" s="92"/>
      <c r="C1249" s="90"/>
      <c r="D1249" s="90"/>
      <c r="E1249" s="91"/>
      <c r="F1249" s="90"/>
      <c r="G1249" s="90"/>
      <c r="H1249" s="90"/>
      <c r="I1249" s="89"/>
    </row>
    <row r="1250" spans="1:9" x14ac:dyDescent="0.2">
      <c r="A1250" s="92"/>
      <c r="B1250" s="92"/>
      <c r="C1250" s="90"/>
      <c r="D1250" s="90"/>
      <c r="E1250" s="91"/>
      <c r="F1250" s="90"/>
      <c r="G1250" s="90"/>
      <c r="H1250" s="90"/>
      <c r="I1250" s="89"/>
    </row>
    <row r="1251" spans="1:9" x14ac:dyDescent="0.2">
      <c r="A1251" s="92"/>
      <c r="B1251" s="92"/>
      <c r="C1251" s="90"/>
      <c r="D1251" s="90"/>
      <c r="E1251" s="91"/>
      <c r="F1251" s="90"/>
      <c r="G1251" s="90"/>
      <c r="H1251" s="90"/>
      <c r="I1251" s="89"/>
    </row>
    <row r="1252" spans="1:9" x14ac:dyDescent="0.2">
      <c r="A1252" s="92"/>
      <c r="B1252" s="92"/>
      <c r="C1252" s="90"/>
      <c r="D1252" s="90"/>
      <c r="E1252" s="91"/>
      <c r="F1252" s="90"/>
      <c r="G1252" s="90"/>
      <c r="H1252" s="90"/>
      <c r="I1252" s="89"/>
    </row>
    <row r="1253" spans="1:9" x14ac:dyDescent="0.2">
      <c r="A1253" s="92"/>
      <c r="B1253" s="92"/>
      <c r="C1253" s="90"/>
      <c r="D1253" s="90"/>
      <c r="E1253" s="91"/>
      <c r="F1253" s="90"/>
      <c r="G1253" s="90"/>
      <c r="H1253" s="90"/>
      <c r="I1253" s="89"/>
    </row>
    <row r="1254" spans="1:9" x14ac:dyDescent="0.2">
      <c r="A1254" s="92"/>
      <c r="B1254" s="92"/>
      <c r="C1254" s="90"/>
      <c r="D1254" s="90"/>
      <c r="E1254" s="91"/>
      <c r="F1254" s="90"/>
      <c r="G1254" s="90"/>
      <c r="H1254" s="90"/>
      <c r="I1254" s="89"/>
    </row>
    <row r="1255" spans="1:9" x14ac:dyDescent="0.2">
      <c r="A1255" s="92"/>
      <c r="B1255" s="92"/>
      <c r="C1255" s="90"/>
      <c r="D1255" s="90"/>
      <c r="E1255" s="91"/>
      <c r="F1255" s="90"/>
      <c r="G1255" s="90"/>
      <c r="H1255" s="90"/>
      <c r="I1255" s="89"/>
    </row>
    <row r="1256" spans="1:9" x14ac:dyDescent="0.2">
      <c r="A1256" s="92"/>
      <c r="B1256" s="92"/>
      <c r="C1256" s="90"/>
      <c r="D1256" s="90"/>
      <c r="E1256" s="91"/>
      <c r="F1256" s="90"/>
      <c r="G1256" s="90"/>
      <c r="H1256" s="90"/>
      <c r="I1256" s="89"/>
    </row>
    <row r="1257" spans="1:9" x14ac:dyDescent="0.2">
      <c r="A1257" s="92"/>
      <c r="B1257" s="92"/>
      <c r="C1257" s="90"/>
      <c r="D1257" s="90"/>
      <c r="E1257" s="91"/>
      <c r="F1257" s="90"/>
      <c r="G1257" s="90"/>
      <c r="H1257" s="90"/>
      <c r="I1257" s="89"/>
    </row>
    <row r="1258" spans="1:9" x14ac:dyDescent="0.2">
      <c r="A1258" s="92"/>
      <c r="B1258" s="92"/>
      <c r="C1258" s="90"/>
      <c r="D1258" s="90"/>
      <c r="E1258" s="91"/>
      <c r="F1258" s="90"/>
      <c r="G1258" s="90"/>
      <c r="H1258" s="90"/>
      <c r="I1258" s="89"/>
    </row>
    <row r="1259" spans="1:9" x14ac:dyDescent="0.2">
      <c r="A1259" s="92"/>
      <c r="B1259" s="92"/>
      <c r="C1259" s="90"/>
      <c r="D1259" s="90"/>
      <c r="E1259" s="91"/>
      <c r="F1259" s="90"/>
      <c r="G1259" s="90"/>
      <c r="H1259" s="90"/>
      <c r="I1259" s="89"/>
    </row>
    <row r="1260" spans="1:9" x14ac:dyDescent="0.2">
      <c r="A1260" s="92"/>
      <c r="B1260" s="92"/>
      <c r="C1260" s="90"/>
      <c r="D1260" s="90"/>
      <c r="E1260" s="91"/>
      <c r="F1260" s="90"/>
      <c r="G1260" s="90"/>
      <c r="H1260" s="90"/>
      <c r="I1260" s="89"/>
    </row>
    <row r="1261" spans="1:9" x14ac:dyDescent="0.2">
      <c r="A1261" s="92"/>
      <c r="B1261" s="92"/>
      <c r="C1261" s="90"/>
      <c r="D1261" s="90"/>
      <c r="E1261" s="91"/>
      <c r="F1261" s="90"/>
      <c r="G1261" s="90"/>
      <c r="H1261" s="90"/>
      <c r="I1261" s="89"/>
    </row>
    <row r="1262" spans="1:9" x14ac:dyDescent="0.2">
      <c r="A1262" s="92"/>
      <c r="B1262" s="92"/>
      <c r="C1262" s="90"/>
      <c r="D1262" s="90"/>
      <c r="E1262" s="91"/>
      <c r="F1262" s="90"/>
      <c r="G1262" s="90"/>
      <c r="H1262" s="90"/>
      <c r="I1262" s="89"/>
    </row>
    <row r="1263" spans="1:9" x14ac:dyDescent="0.2">
      <c r="A1263" s="92"/>
      <c r="B1263" s="92"/>
      <c r="C1263" s="90"/>
      <c r="D1263" s="90"/>
      <c r="E1263" s="91"/>
      <c r="F1263" s="90"/>
      <c r="G1263" s="90"/>
      <c r="H1263" s="90"/>
      <c r="I1263" s="89"/>
    </row>
    <row r="1264" spans="1:9" x14ac:dyDescent="0.2">
      <c r="A1264" s="92"/>
      <c r="B1264" s="92"/>
      <c r="C1264" s="90"/>
      <c r="D1264" s="90"/>
      <c r="E1264" s="91"/>
      <c r="F1264" s="90"/>
      <c r="G1264" s="90"/>
      <c r="H1264" s="90"/>
      <c r="I1264" s="89"/>
    </row>
    <row r="1265" spans="1:9" x14ac:dyDescent="0.2">
      <c r="A1265" s="92"/>
      <c r="B1265" s="92"/>
      <c r="C1265" s="90"/>
      <c r="D1265" s="90"/>
      <c r="E1265" s="91"/>
      <c r="F1265" s="90"/>
      <c r="G1265" s="90"/>
      <c r="H1265" s="90"/>
      <c r="I1265" s="89"/>
    </row>
    <row r="1266" spans="1:9" x14ac:dyDescent="0.2">
      <c r="A1266" s="92"/>
      <c r="B1266" s="92"/>
      <c r="C1266" s="90"/>
      <c r="D1266" s="90"/>
      <c r="E1266" s="91"/>
      <c r="F1266" s="90"/>
      <c r="G1266" s="90"/>
      <c r="H1266" s="90"/>
      <c r="I1266" s="89"/>
    </row>
    <row r="1267" spans="1:9" x14ac:dyDescent="0.2">
      <c r="A1267" s="92"/>
      <c r="B1267" s="92"/>
      <c r="C1267" s="90"/>
      <c r="D1267" s="90"/>
      <c r="E1267" s="91"/>
      <c r="F1267" s="90"/>
      <c r="G1267" s="90"/>
      <c r="H1267" s="90"/>
      <c r="I1267" s="89"/>
    </row>
    <row r="1268" spans="1:9" x14ac:dyDescent="0.2">
      <c r="A1268" s="92"/>
      <c r="B1268" s="92"/>
      <c r="C1268" s="90"/>
      <c r="D1268" s="90"/>
      <c r="E1268" s="91"/>
      <c r="F1268" s="90"/>
      <c r="G1268" s="90"/>
      <c r="H1268" s="90"/>
      <c r="I1268" s="89"/>
    </row>
    <row r="1269" spans="1:9" x14ac:dyDescent="0.2">
      <c r="A1269" s="92"/>
      <c r="B1269" s="92"/>
      <c r="C1269" s="90"/>
      <c r="D1269" s="90"/>
      <c r="E1269" s="91"/>
      <c r="F1269" s="90"/>
      <c r="G1269" s="90"/>
      <c r="H1269" s="90"/>
      <c r="I1269" s="89"/>
    </row>
    <row r="1270" spans="1:9" x14ac:dyDescent="0.2">
      <c r="A1270" s="92"/>
      <c r="B1270" s="92"/>
      <c r="C1270" s="90"/>
      <c r="D1270" s="90"/>
      <c r="E1270" s="91"/>
      <c r="F1270" s="90"/>
      <c r="G1270" s="90"/>
      <c r="H1270" s="90"/>
      <c r="I1270" s="89"/>
    </row>
    <row r="1271" spans="1:9" x14ac:dyDescent="0.2">
      <c r="A1271" s="92"/>
      <c r="B1271" s="92"/>
      <c r="C1271" s="90"/>
      <c r="D1271" s="90"/>
      <c r="E1271" s="91"/>
      <c r="F1271" s="90"/>
      <c r="G1271" s="90"/>
      <c r="H1271" s="90"/>
      <c r="I1271" s="89"/>
    </row>
    <row r="1272" spans="1:9" x14ac:dyDescent="0.2">
      <c r="A1272" s="92"/>
      <c r="B1272" s="92"/>
      <c r="C1272" s="90"/>
      <c r="D1272" s="90"/>
      <c r="E1272" s="91"/>
      <c r="F1272" s="90"/>
      <c r="G1272" s="90"/>
      <c r="H1272" s="90"/>
      <c r="I1272" s="89"/>
    </row>
    <row r="1273" spans="1:9" x14ac:dyDescent="0.2">
      <c r="A1273" s="92"/>
      <c r="B1273" s="92"/>
      <c r="C1273" s="90"/>
      <c r="D1273" s="90"/>
      <c r="E1273" s="91"/>
      <c r="F1273" s="90"/>
      <c r="G1273" s="90"/>
      <c r="H1273" s="90"/>
      <c r="I1273" s="89"/>
    </row>
    <row r="1274" spans="1:9" x14ac:dyDescent="0.2">
      <c r="A1274" s="92"/>
      <c r="B1274" s="92"/>
      <c r="C1274" s="90"/>
      <c r="D1274" s="90"/>
      <c r="E1274" s="91"/>
      <c r="F1274" s="90"/>
      <c r="G1274" s="90"/>
      <c r="H1274" s="90"/>
      <c r="I1274" s="89"/>
    </row>
    <row r="1275" spans="1:9" x14ac:dyDescent="0.2">
      <c r="A1275" s="92"/>
      <c r="B1275" s="92"/>
      <c r="C1275" s="90"/>
      <c r="D1275" s="90"/>
      <c r="E1275" s="91"/>
      <c r="F1275" s="90"/>
      <c r="G1275" s="90"/>
      <c r="H1275" s="90"/>
      <c r="I1275" s="89"/>
    </row>
    <row r="1276" spans="1:9" x14ac:dyDescent="0.2">
      <c r="A1276" s="92"/>
      <c r="B1276" s="92"/>
      <c r="C1276" s="90"/>
      <c r="D1276" s="90"/>
      <c r="E1276" s="91"/>
      <c r="F1276" s="90"/>
      <c r="G1276" s="90"/>
      <c r="H1276" s="90"/>
      <c r="I1276" s="89"/>
    </row>
    <row r="1277" spans="1:9" x14ac:dyDescent="0.2">
      <c r="A1277" s="92"/>
      <c r="B1277" s="92"/>
      <c r="C1277" s="90"/>
      <c r="D1277" s="90"/>
      <c r="E1277" s="91"/>
      <c r="F1277" s="90"/>
      <c r="G1277" s="90"/>
      <c r="H1277" s="90"/>
      <c r="I1277" s="89"/>
    </row>
    <row r="1278" spans="1:9" x14ac:dyDescent="0.2">
      <c r="A1278" s="92"/>
      <c r="B1278" s="92"/>
      <c r="C1278" s="90"/>
      <c r="D1278" s="90"/>
      <c r="E1278" s="91"/>
      <c r="F1278" s="90"/>
      <c r="G1278" s="90"/>
      <c r="H1278" s="90"/>
      <c r="I1278" s="89"/>
    </row>
    <row r="1279" spans="1:9" x14ac:dyDescent="0.2">
      <c r="A1279" s="92"/>
      <c r="B1279" s="92"/>
      <c r="C1279" s="90"/>
      <c r="D1279" s="90"/>
      <c r="E1279" s="91"/>
      <c r="F1279" s="90"/>
      <c r="G1279" s="90"/>
      <c r="H1279" s="90"/>
      <c r="I1279" s="89"/>
    </row>
    <row r="1280" spans="1:9" x14ac:dyDescent="0.2">
      <c r="A1280" s="92"/>
      <c r="B1280" s="92"/>
      <c r="C1280" s="90"/>
      <c r="D1280" s="90"/>
      <c r="E1280" s="91"/>
      <c r="F1280" s="90"/>
      <c r="G1280" s="90"/>
      <c r="H1280" s="90"/>
      <c r="I1280" s="89"/>
    </row>
    <row r="1281" spans="1:9" x14ac:dyDescent="0.2">
      <c r="A1281" s="92"/>
      <c r="B1281" s="92"/>
      <c r="C1281" s="90"/>
      <c r="D1281" s="90"/>
      <c r="E1281" s="91"/>
      <c r="F1281" s="90"/>
      <c r="G1281" s="90"/>
      <c r="H1281" s="90"/>
      <c r="I1281" s="89"/>
    </row>
    <row r="1282" spans="1:9" x14ac:dyDescent="0.2">
      <c r="A1282" s="92"/>
      <c r="B1282" s="92"/>
      <c r="C1282" s="90"/>
      <c r="D1282" s="90"/>
      <c r="E1282" s="91"/>
      <c r="F1282" s="90"/>
      <c r="G1282" s="90"/>
      <c r="H1282" s="90"/>
      <c r="I1282" s="89"/>
    </row>
    <row r="1283" spans="1:9" x14ac:dyDescent="0.2">
      <c r="A1283" s="92"/>
      <c r="B1283" s="92"/>
      <c r="C1283" s="90"/>
      <c r="D1283" s="90"/>
      <c r="E1283" s="91"/>
      <c r="F1283" s="90"/>
      <c r="G1283" s="90"/>
      <c r="H1283" s="90"/>
      <c r="I1283" s="89"/>
    </row>
    <row r="1284" spans="1:9" x14ac:dyDescent="0.2">
      <c r="A1284" s="92"/>
      <c r="B1284" s="92"/>
      <c r="C1284" s="90"/>
      <c r="D1284" s="90"/>
      <c r="E1284" s="91"/>
      <c r="F1284" s="90"/>
      <c r="G1284" s="90"/>
      <c r="H1284" s="90"/>
      <c r="I1284" s="89"/>
    </row>
    <row r="1285" spans="1:9" x14ac:dyDescent="0.2">
      <c r="A1285" s="92"/>
      <c r="B1285" s="92"/>
      <c r="C1285" s="90"/>
      <c r="D1285" s="90"/>
      <c r="E1285" s="91"/>
      <c r="F1285" s="90"/>
      <c r="G1285" s="90"/>
      <c r="H1285" s="90"/>
      <c r="I1285" s="89"/>
    </row>
    <row r="1286" spans="1:9" x14ac:dyDescent="0.2">
      <c r="A1286" s="92"/>
      <c r="B1286" s="92"/>
      <c r="C1286" s="90"/>
      <c r="D1286" s="90"/>
      <c r="E1286" s="91"/>
      <c r="F1286" s="90"/>
      <c r="G1286" s="90"/>
      <c r="H1286" s="90"/>
      <c r="I1286" s="89"/>
    </row>
    <row r="1287" spans="1:9" x14ac:dyDescent="0.2">
      <c r="A1287" s="92"/>
      <c r="B1287" s="92"/>
      <c r="C1287" s="90"/>
      <c r="D1287" s="90"/>
      <c r="E1287" s="91"/>
      <c r="F1287" s="90"/>
      <c r="G1287" s="90"/>
      <c r="H1287" s="90"/>
      <c r="I1287" s="89"/>
    </row>
    <row r="1288" spans="1:9" x14ac:dyDescent="0.2">
      <c r="A1288" s="92"/>
      <c r="B1288" s="92"/>
      <c r="C1288" s="90"/>
      <c r="D1288" s="90"/>
      <c r="E1288" s="91"/>
      <c r="F1288" s="90"/>
      <c r="G1288" s="90"/>
      <c r="H1288" s="90"/>
      <c r="I1288" s="89"/>
    </row>
    <row r="1289" spans="1:9" x14ac:dyDescent="0.2">
      <c r="A1289" s="92"/>
      <c r="B1289" s="92"/>
      <c r="C1289" s="90"/>
      <c r="D1289" s="90"/>
      <c r="E1289" s="91"/>
      <c r="F1289" s="90"/>
      <c r="G1289" s="90"/>
      <c r="H1289" s="90"/>
      <c r="I1289" s="89"/>
    </row>
    <row r="1290" spans="1:9" x14ac:dyDescent="0.2">
      <c r="A1290" s="92"/>
      <c r="B1290" s="92"/>
      <c r="C1290" s="90"/>
      <c r="D1290" s="90"/>
      <c r="E1290" s="91"/>
      <c r="F1290" s="90"/>
      <c r="G1290" s="90"/>
      <c r="H1290" s="90"/>
      <c r="I1290" s="89"/>
    </row>
    <row r="1291" spans="1:9" x14ac:dyDescent="0.2">
      <c r="A1291" s="92"/>
      <c r="B1291" s="92"/>
      <c r="C1291" s="90"/>
      <c r="D1291" s="90"/>
      <c r="E1291" s="91"/>
      <c r="F1291" s="90"/>
      <c r="G1291" s="90"/>
      <c r="H1291" s="90"/>
      <c r="I1291" s="89"/>
    </row>
    <row r="1292" spans="1:9" x14ac:dyDescent="0.2">
      <c r="A1292" s="92"/>
      <c r="B1292" s="92"/>
      <c r="C1292" s="90"/>
      <c r="D1292" s="90"/>
      <c r="E1292" s="91"/>
      <c r="F1292" s="90"/>
      <c r="G1292" s="90"/>
      <c r="H1292" s="90"/>
      <c r="I1292" s="89"/>
    </row>
    <row r="1293" spans="1:9" x14ac:dyDescent="0.2">
      <c r="A1293" s="92"/>
      <c r="B1293" s="92"/>
      <c r="C1293" s="90"/>
      <c r="D1293" s="90"/>
      <c r="E1293" s="91"/>
      <c r="F1293" s="90"/>
      <c r="G1293" s="90"/>
      <c r="H1293" s="90"/>
      <c r="I1293" s="89"/>
    </row>
    <row r="1294" spans="1:9" x14ac:dyDescent="0.2">
      <c r="A1294" s="92"/>
      <c r="B1294" s="92"/>
      <c r="C1294" s="90"/>
      <c r="D1294" s="90"/>
      <c r="E1294" s="91"/>
      <c r="F1294" s="90"/>
      <c r="G1294" s="90"/>
      <c r="H1294" s="90"/>
      <c r="I1294" s="89"/>
    </row>
    <row r="1295" spans="1:9" x14ac:dyDescent="0.2">
      <c r="A1295" s="92"/>
      <c r="B1295" s="92"/>
      <c r="C1295" s="90"/>
      <c r="D1295" s="90"/>
      <c r="E1295" s="91"/>
      <c r="F1295" s="90"/>
      <c r="G1295" s="90"/>
      <c r="H1295" s="90"/>
      <c r="I1295" s="89"/>
    </row>
    <row r="1296" spans="1:9" x14ac:dyDescent="0.2">
      <c r="A1296" s="92"/>
      <c r="B1296" s="92"/>
      <c r="C1296" s="90"/>
      <c r="D1296" s="90"/>
      <c r="E1296" s="91"/>
      <c r="F1296" s="90"/>
      <c r="G1296" s="90"/>
      <c r="H1296" s="90"/>
      <c r="I1296" s="89"/>
    </row>
    <row r="1297" spans="1:9" x14ac:dyDescent="0.2">
      <c r="A1297" s="92"/>
      <c r="B1297" s="92"/>
      <c r="C1297" s="90"/>
      <c r="D1297" s="90"/>
      <c r="E1297" s="91"/>
      <c r="F1297" s="90"/>
      <c r="G1297" s="90"/>
      <c r="H1297" s="90"/>
      <c r="I1297" s="89"/>
    </row>
    <row r="1298" spans="1:9" x14ac:dyDescent="0.2">
      <c r="A1298" s="92"/>
      <c r="B1298" s="92"/>
      <c r="C1298" s="90"/>
      <c r="D1298" s="90"/>
      <c r="E1298" s="91"/>
      <c r="F1298" s="90"/>
      <c r="G1298" s="90"/>
      <c r="H1298" s="90"/>
      <c r="I1298" s="89"/>
    </row>
    <row r="1299" spans="1:9" x14ac:dyDescent="0.2">
      <c r="A1299" s="92"/>
      <c r="B1299" s="92"/>
      <c r="C1299" s="90"/>
      <c r="D1299" s="90"/>
      <c r="E1299" s="91"/>
      <c r="F1299" s="90"/>
      <c r="G1299" s="90"/>
      <c r="H1299" s="90"/>
      <c r="I1299" s="89"/>
    </row>
    <row r="1300" spans="1:9" x14ac:dyDescent="0.2">
      <c r="A1300" s="92"/>
      <c r="B1300" s="92"/>
      <c r="C1300" s="90"/>
      <c r="D1300" s="90"/>
      <c r="E1300" s="91"/>
      <c r="F1300" s="90"/>
      <c r="G1300" s="90"/>
      <c r="H1300" s="90"/>
      <c r="I1300" s="89"/>
    </row>
    <row r="1301" spans="1:9" x14ac:dyDescent="0.2">
      <c r="A1301" s="92"/>
      <c r="B1301" s="92"/>
      <c r="C1301" s="90"/>
      <c r="D1301" s="90"/>
      <c r="E1301" s="91"/>
      <c r="F1301" s="90"/>
      <c r="G1301" s="90"/>
      <c r="H1301" s="90"/>
      <c r="I1301" s="89"/>
    </row>
    <row r="1302" spans="1:9" x14ac:dyDescent="0.2">
      <c r="A1302" s="92"/>
      <c r="B1302" s="92"/>
      <c r="C1302" s="90"/>
      <c r="D1302" s="90"/>
      <c r="E1302" s="91"/>
      <c r="F1302" s="90"/>
      <c r="G1302" s="90"/>
      <c r="H1302" s="90"/>
      <c r="I1302" s="89"/>
    </row>
    <row r="1303" spans="1:9" x14ac:dyDescent="0.2">
      <c r="A1303" s="92"/>
      <c r="B1303" s="92"/>
      <c r="C1303" s="90"/>
      <c r="D1303" s="90"/>
      <c r="E1303" s="91"/>
      <c r="F1303" s="90"/>
      <c r="G1303" s="90"/>
      <c r="H1303" s="90"/>
      <c r="I1303" s="89"/>
    </row>
    <row r="1304" spans="1:9" x14ac:dyDescent="0.2">
      <c r="A1304" s="92"/>
      <c r="B1304" s="92"/>
      <c r="C1304" s="90"/>
      <c r="D1304" s="90"/>
      <c r="E1304" s="91"/>
      <c r="F1304" s="90"/>
      <c r="G1304" s="90"/>
      <c r="H1304" s="90"/>
      <c r="I1304" s="89"/>
    </row>
    <row r="1305" spans="1:9" x14ac:dyDescent="0.2">
      <c r="A1305" s="92"/>
      <c r="B1305" s="92"/>
      <c r="C1305" s="90"/>
      <c r="D1305" s="90"/>
      <c r="E1305" s="91"/>
      <c r="F1305" s="90"/>
      <c r="G1305" s="90"/>
      <c r="H1305" s="90"/>
      <c r="I1305" s="89"/>
    </row>
    <row r="1306" spans="1:9" x14ac:dyDescent="0.2">
      <c r="A1306" s="92"/>
      <c r="B1306" s="92"/>
      <c r="C1306" s="90"/>
      <c r="D1306" s="90"/>
      <c r="E1306" s="91"/>
      <c r="F1306" s="90"/>
      <c r="G1306" s="90"/>
      <c r="H1306" s="90"/>
      <c r="I1306" s="89"/>
    </row>
    <row r="1307" spans="1:9" x14ac:dyDescent="0.2">
      <c r="A1307" s="92"/>
      <c r="B1307" s="92"/>
      <c r="C1307" s="90"/>
      <c r="D1307" s="90"/>
      <c r="E1307" s="91"/>
      <c r="F1307" s="90"/>
      <c r="G1307" s="90"/>
      <c r="H1307" s="90"/>
      <c r="I1307" s="89"/>
    </row>
    <row r="1308" spans="1:9" x14ac:dyDescent="0.2">
      <c r="A1308" s="92"/>
      <c r="B1308" s="92"/>
      <c r="C1308" s="90"/>
      <c r="D1308" s="90"/>
      <c r="E1308" s="91"/>
      <c r="F1308" s="90"/>
      <c r="G1308" s="90"/>
      <c r="H1308" s="90"/>
      <c r="I1308" s="89"/>
    </row>
    <row r="1309" spans="1:9" x14ac:dyDescent="0.2">
      <c r="A1309" s="92"/>
      <c r="B1309" s="92"/>
      <c r="C1309" s="90"/>
      <c r="D1309" s="90"/>
      <c r="E1309" s="91"/>
      <c r="F1309" s="90"/>
      <c r="G1309" s="90"/>
      <c r="H1309" s="90"/>
      <c r="I1309" s="89"/>
    </row>
    <row r="1310" spans="1:9" x14ac:dyDescent="0.2">
      <c r="A1310" s="92"/>
      <c r="B1310" s="92"/>
      <c r="C1310" s="90"/>
      <c r="D1310" s="90"/>
      <c r="E1310" s="91"/>
      <c r="F1310" s="90"/>
      <c r="G1310" s="90"/>
      <c r="H1310" s="90"/>
      <c r="I1310" s="89"/>
    </row>
    <row r="1311" spans="1:9" x14ac:dyDescent="0.2">
      <c r="A1311" s="92"/>
      <c r="B1311" s="92"/>
      <c r="C1311" s="90"/>
      <c r="D1311" s="90"/>
      <c r="E1311" s="91"/>
      <c r="F1311" s="90"/>
      <c r="G1311" s="90"/>
      <c r="H1311" s="90"/>
      <c r="I1311" s="89"/>
    </row>
    <row r="1312" spans="1:9" x14ac:dyDescent="0.2">
      <c r="A1312" s="92"/>
      <c r="B1312" s="92"/>
      <c r="C1312" s="90"/>
      <c r="D1312" s="90"/>
      <c r="E1312" s="91"/>
      <c r="F1312" s="90"/>
      <c r="G1312" s="90"/>
      <c r="H1312" s="90"/>
      <c r="I1312" s="89"/>
    </row>
    <row r="1313" spans="1:9" x14ac:dyDescent="0.2">
      <c r="A1313" s="92"/>
      <c r="B1313" s="92"/>
      <c r="C1313" s="90"/>
      <c r="D1313" s="90"/>
      <c r="E1313" s="91"/>
      <c r="F1313" s="90"/>
      <c r="G1313" s="90"/>
      <c r="H1313" s="90"/>
      <c r="I1313" s="89"/>
    </row>
    <row r="1314" spans="1:9" x14ac:dyDescent="0.2">
      <c r="A1314" s="92"/>
      <c r="B1314" s="92"/>
      <c r="C1314" s="90"/>
      <c r="D1314" s="90"/>
      <c r="E1314" s="91"/>
      <c r="F1314" s="90"/>
      <c r="G1314" s="90"/>
      <c r="H1314" s="90"/>
      <c r="I1314" s="89"/>
    </row>
    <row r="1315" spans="1:9" x14ac:dyDescent="0.2">
      <c r="A1315" s="92"/>
      <c r="B1315" s="92"/>
      <c r="C1315" s="90"/>
      <c r="D1315" s="90"/>
      <c r="E1315" s="91"/>
      <c r="F1315" s="90"/>
      <c r="G1315" s="90"/>
      <c r="H1315" s="90"/>
      <c r="I1315" s="89"/>
    </row>
    <row r="1316" spans="1:9" x14ac:dyDescent="0.2">
      <c r="A1316" s="92"/>
      <c r="B1316" s="92"/>
      <c r="C1316" s="90"/>
      <c r="D1316" s="90"/>
      <c r="E1316" s="91"/>
      <c r="F1316" s="90"/>
      <c r="G1316" s="90"/>
      <c r="H1316" s="90"/>
      <c r="I1316" s="89"/>
    </row>
    <row r="1317" spans="1:9" x14ac:dyDescent="0.2">
      <c r="A1317" s="92"/>
      <c r="B1317" s="92"/>
      <c r="C1317" s="90"/>
      <c r="D1317" s="90"/>
      <c r="E1317" s="91"/>
      <c r="F1317" s="90"/>
      <c r="G1317" s="90"/>
      <c r="H1317" s="90"/>
      <c r="I1317" s="89"/>
    </row>
    <row r="1318" spans="1:9" x14ac:dyDescent="0.2">
      <c r="A1318" s="92"/>
      <c r="B1318" s="92"/>
      <c r="C1318" s="90"/>
      <c r="D1318" s="90"/>
      <c r="E1318" s="91"/>
      <c r="F1318" s="90"/>
      <c r="G1318" s="90"/>
      <c r="H1318" s="90"/>
      <c r="I1318" s="89"/>
    </row>
    <row r="1319" spans="1:9" x14ac:dyDescent="0.2">
      <c r="A1319" s="92"/>
      <c r="B1319" s="92"/>
      <c r="C1319" s="90"/>
      <c r="D1319" s="90"/>
      <c r="E1319" s="91"/>
      <c r="F1319" s="90"/>
      <c r="G1319" s="90"/>
      <c r="H1319" s="90"/>
      <c r="I1319" s="89"/>
    </row>
    <row r="1320" spans="1:9" x14ac:dyDescent="0.2">
      <c r="A1320" s="92"/>
      <c r="B1320" s="92"/>
      <c r="C1320" s="90"/>
      <c r="D1320" s="90"/>
      <c r="E1320" s="91"/>
      <c r="F1320" s="90"/>
      <c r="G1320" s="90"/>
      <c r="H1320" s="90"/>
      <c r="I1320" s="89"/>
    </row>
    <row r="1321" spans="1:9" x14ac:dyDescent="0.2">
      <c r="A1321" s="92"/>
      <c r="B1321" s="92"/>
      <c r="C1321" s="90"/>
      <c r="D1321" s="90"/>
      <c r="E1321" s="91"/>
      <c r="F1321" s="90"/>
      <c r="G1321" s="90"/>
      <c r="H1321" s="90"/>
      <c r="I1321" s="89"/>
    </row>
    <row r="1322" spans="1:9" x14ac:dyDescent="0.2">
      <c r="A1322" s="92"/>
      <c r="B1322" s="92"/>
      <c r="C1322" s="90"/>
      <c r="D1322" s="90"/>
      <c r="E1322" s="91"/>
      <c r="F1322" s="90"/>
      <c r="G1322" s="90"/>
      <c r="H1322" s="90"/>
      <c r="I1322" s="89"/>
    </row>
    <row r="1323" spans="1:9" x14ac:dyDescent="0.2">
      <c r="A1323" s="92"/>
      <c r="B1323" s="92"/>
      <c r="C1323" s="90"/>
      <c r="D1323" s="90"/>
      <c r="E1323" s="91"/>
      <c r="F1323" s="90"/>
      <c r="G1323" s="90"/>
      <c r="H1323" s="90"/>
      <c r="I1323" s="89"/>
    </row>
    <row r="1324" spans="1:9" x14ac:dyDescent="0.2">
      <c r="A1324" s="92"/>
      <c r="B1324" s="92"/>
      <c r="C1324" s="90"/>
      <c r="D1324" s="90"/>
      <c r="E1324" s="91"/>
      <c r="F1324" s="90"/>
      <c r="G1324" s="90"/>
      <c r="H1324" s="90"/>
      <c r="I1324" s="89"/>
    </row>
    <row r="1325" spans="1:9" x14ac:dyDescent="0.2">
      <c r="A1325" s="92"/>
      <c r="B1325" s="92"/>
      <c r="C1325" s="90"/>
      <c r="D1325" s="90"/>
      <c r="E1325" s="91"/>
      <c r="F1325" s="90"/>
      <c r="G1325" s="90"/>
      <c r="H1325" s="90"/>
      <c r="I1325" s="89"/>
    </row>
    <row r="1326" spans="1:9" x14ac:dyDescent="0.2">
      <c r="A1326" s="92"/>
      <c r="B1326" s="92"/>
      <c r="C1326" s="90"/>
      <c r="D1326" s="90"/>
      <c r="E1326" s="91"/>
      <c r="F1326" s="90"/>
      <c r="G1326" s="90"/>
      <c r="H1326" s="90"/>
      <c r="I1326" s="89"/>
    </row>
    <row r="1327" spans="1:9" x14ac:dyDescent="0.2">
      <c r="A1327" s="92"/>
      <c r="B1327" s="92"/>
      <c r="C1327" s="90"/>
      <c r="D1327" s="90"/>
      <c r="E1327" s="91"/>
      <c r="F1327" s="90"/>
      <c r="G1327" s="90"/>
      <c r="H1327" s="90"/>
      <c r="I1327" s="89"/>
    </row>
    <row r="1328" spans="1:9" x14ac:dyDescent="0.2">
      <c r="A1328" s="92"/>
      <c r="B1328" s="92"/>
      <c r="C1328" s="90"/>
      <c r="D1328" s="90"/>
      <c r="E1328" s="91"/>
      <c r="F1328" s="90"/>
      <c r="G1328" s="90"/>
      <c r="H1328" s="90"/>
      <c r="I1328" s="89"/>
    </row>
    <row r="1329" spans="1:9" x14ac:dyDescent="0.2">
      <c r="A1329" s="92"/>
      <c r="B1329" s="92"/>
      <c r="C1329" s="90"/>
      <c r="D1329" s="90"/>
      <c r="E1329" s="91"/>
      <c r="F1329" s="90"/>
      <c r="G1329" s="90"/>
      <c r="H1329" s="90"/>
      <c r="I1329" s="89"/>
    </row>
    <row r="1330" spans="1:9" x14ac:dyDescent="0.2">
      <c r="A1330" s="92"/>
      <c r="B1330" s="92"/>
      <c r="C1330" s="90"/>
      <c r="D1330" s="90"/>
      <c r="E1330" s="91"/>
      <c r="F1330" s="90"/>
      <c r="G1330" s="90"/>
      <c r="H1330" s="90"/>
      <c r="I1330" s="89"/>
    </row>
    <row r="1331" spans="1:9" x14ac:dyDescent="0.2">
      <c r="A1331" s="92"/>
      <c r="B1331" s="92"/>
      <c r="C1331" s="90"/>
      <c r="D1331" s="90"/>
      <c r="E1331" s="91"/>
      <c r="F1331" s="90"/>
      <c r="G1331" s="90"/>
      <c r="H1331" s="90"/>
      <c r="I1331" s="89"/>
    </row>
    <row r="1332" spans="1:9" x14ac:dyDescent="0.2">
      <c r="A1332" s="92"/>
      <c r="B1332" s="92"/>
      <c r="C1332" s="90"/>
      <c r="D1332" s="90"/>
      <c r="E1332" s="91"/>
      <c r="F1332" s="90"/>
      <c r="G1332" s="90"/>
      <c r="H1332" s="90"/>
      <c r="I1332" s="89"/>
    </row>
    <row r="1333" spans="1:9" x14ac:dyDescent="0.2">
      <c r="A1333" s="92"/>
      <c r="B1333" s="92"/>
      <c r="C1333" s="90"/>
      <c r="D1333" s="90"/>
      <c r="E1333" s="91"/>
      <c r="F1333" s="90"/>
      <c r="G1333" s="90"/>
      <c r="H1333" s="90"/>
      <c r="I1333" s="89"/>
    </row>
    <row r="1334" spans="1:9" x14ac:dyDescent="0.2">
      <c r="A1334" s="92"/>
      <c r="B1334" s="92"/>
      <c r="C1334" s="90"/>
      <c r="D1334" s="90"/>
      <c r="E1334" s="91"/>
      <c r="F1334" s="90"/>
      <c r="G1334" s="90"/>
      <c r="H1334" s="90"/>
      <c r="I1334" s="89"/>
    </row>
    <row r="1335" spans="1:9" x14ac:dyDescent="0.2">
      <c r="A1335" s="92"/>
      <c r="B1335" s="92"/>
      <c r="C1335" s="90"/>
      <c r="D1335" s="90"/>
      <c r="E1335" s="91"/>
      <c r="F1335" s="90"/>
      <c r="G1335" s="90"/>
      <c r="H1335" s="90"/>
      <c r="I1335" s="89"/>
    </row>
    <row r="1336" spans="1:9" x14ac:dyDescent="0.2">
      <c r="A1336" s="92"/>
      <c r="B1336" s="92"/>
      <c r="C1336" s="90"/>
      <c r="D1336" s="90"/>
      <c r="E1336" s="91"/>
      <c r="F1336" s="90"/>
      <c r="G1336" s="90"/>
      <c r="H1336" s="90"/>
      <c r="I1336" s="89"/>
    </row>
    <row r="1337" spans="1:9" x14ac:dyDescent="0.2">
      <c r="A1337" s="92"/>
      <c r="B1337" s="92"/>
      <c r="C1337" s="90"/>
      <c r="D1337" s="90"/>
      <c r="E1337" s="91"/>
      <c r="F1337" s="90"/>
      <c r="G1337" s="90"/>
      <c r="H1337" s="90"/>
      <c r="I1337" s="89"/>
    </row>
    <row r="1338" spans="1:9" x14ac:dyDescent="0.2">
      <c r="A1338" s="92"/>
      <c r="B1338" s="92"/>
      <c r="C1338" s="90"/>
      <c r="D1338" s="90"/>
      <c r="E1338" s="91"/>
      <c r="F1338" s="90"/>
      <c r="G1338" s="90"/>
      <c r="H1338" s="90"/>
      <c r="I1338" s="89"/>
    </row>
    <row r="1339" spans="1:9" x14ac:dyDescent="0.2">
      <c r="A1339" s="92"/>
      <c r="B1339" s="92"/>
      <c r="C1339" s="90"/>
      <c r="D1339" s="90"/>
      <c r="E1339" s="91"/>
      <c r="F1339" s="90"/>
      <c r="G1339" s="90"/>
      <c r="H1339" s="90"/>
      <c r="I1339" s="89"/>
    </row>
    <row r="1340" spans="1:9" x14ac:dyDescent="0.2">
      <c r="A1340" s="92"/>
      <c r="B1340" s="92"/>
      <c r="C1340" s="90"/>
      <c r="D1340" s="90"/>
      <c r="E1340" s="91"/>
      <c r="F1340" s="90"/>
      <c r="G1340" s="90"/>
      <c r="H1340" s="90"/>
      <c r="I1340" s="89"/>
    </row>
    <row r="1341" spans="1:9" x14ac:dyDescent="0.2">
      <c r="A1341" s="92"/>
      <c r="B1341" s="92"/>
      <c r="C1341" s="90"/>
      <c r="D1341" s="90"/>
      <c r="E1341" s="91"/>
      <c r="F1341" s="90"/>
      <c r="G1341" s="90"/>
      <c r="H1341" s="90"/>
      <c r="I1341" s="89"/>
    </row>
    <row r="1342" spans="1:9" x14ac:dyDescent="0.2">
      <c r="A1342" s="92"/>
      <c r="B1342" s="92"/>
      <c r="C1342" s="90"/>
      <c r="D1342" s="90"/>
      <c r="E1342" s="91"/>
      <c r="F1342" s="90"/>
      <c r="G1342" s="90"/>
      <c r="H1342" s="90"/>
      <c r="I1342" s="89"/>
    </row>
    <row r="1343" spans="1:9" x14ac:dyDescent="0.2">
      <c r="A1343" s="92"/>
      <c r="B1343" s="92"/>
      <c r="C1343" s="90"/>
      <c r="D1343" s="90"/>
      <c r="E1343" s="91"/>
      <c r="F1343" s="90"/>
      <c r="G1343" s="90"/>
      <c r="H1343" s="90"/>
      <c r="I1343" s="89"/>
    </row>
    <row r="1344" spans="1:9" x14ac:dyDescent="0.2">
      <c r="A1344" s="92"/>
      <c r="B1344" s="92"/>
      <c r="C1344" s="90"/>
      <c r="D1344" s="90"/>
      <c r="E1344" s="91"/>
      <c r="F1344" s="90"/>
      <c r="G1344" s="90"/>
      <c r="H1344" s="90"/>
      <c r="I1344" s="89"/>
    </row>
    <row r="1345" spans="1:9" x14ac:dyDescent="0.2">
      <c r="A1345" s="92"/>
      <c r="B1345" s="92"/>
      <c r="C1345" s="90"/>
      <c r="D1345" s="90"/>
      <c r="E1345" s="91"/>
      <c r="F1345" s="90"/>
      <c r="G1345" s="90"/>
      <c r="H1345" s="90"/>
      <c r="I1345" s="89"/>
    </row>
    <row r="1346" spans="1:9" x14ac:dyDescent="0.2">
      <c r="A1346" s="92"/>
      <c r="B1346" s="92"/>
      <c r="C1346" s="90"/>
      <c r="D1346" s="90"/>
      <c r="E1346" s="91"/>
      <c r="F1346" s="90"/>
      <c r="G1346" s="90"/>
      <c r="H1346" s="90"/>
      <c r="I1346" s="89"/>
    </row>
    <row r="1347" spans="1:9" x14ac:dyDescent="0.2">
      <c r="A1347" s="92"/>
      <c r="B1347" s="92"/>
      <c r="C1347" s="90"/>
      <c r="D1347" s="90"/>
      <c r="E1347" s="91"/>
      <c r="F1347" s="90"/>
      <c r="G1347" s="90"/>
      <c r="H1347" s="90"/>
      <c r="I1347" s="89"/>
    </row>
    <row r="1348" spans="1:9" x14ac:dyDescent="0.2">
      <c r="A1348" s="92"/>
      <c r="B1348" s="92"/>
      <c r="C1348" s="90"/>
      <c r="D1348" s="90"/>
      <c r="E1348" s="91"/>
      <c r="F1348" s="90"/>
      <c r="G1348" s="90"/>
      <c r="H1348" s="90"/>
      <c r="I1348" s="89"/>
    </row>
    <row r="1349" spans="1:9" x14ac:dyDescent="0.2">
      <c r="A1349" s="92"/>
      <c r="B1349" s="92"/>
      <c r="C1349" s="90"/>
      <c r="D1349" s="90"/>
      <c r="E1349" s="91"/>
      <c r="F1349" s="90"/>
      <c r="G1349" s="90"/>
      <c r="H1349" s="90"/>
      <c r="I1349" s="89"/>
    </row>
    <row r="1350" spans="1:9" x14ac:dyDescent="0.2">
      <c r="A1350" s="92"/>
      <c r="B1350" s="92"/>
      <c r="C1350" s="90"/>
      <c r="D1350" s="90"/>
      <c r="E1350" s="91"/>
      <c r="F1350" s="90"/>
      <c r="G1350" s="90"/>
      <c r="H1350" s="90"/>
      <c r="I1350" s="89"/>
    </row>
    <row r="1351" spans="1:9" x14ac:dyDescent="0.2">
      <c r="A1351" s="92"/>
      <c r="B1351" s="92"/>
      <c r="C1351" s="90"/>
      <c r="D1351" s="90"/>
      <c r="E1351" s="91"/>
      <c r="F1351" s="90"/>
      <c r="G1351" s="90"/>
      <c r="H1351" s="90"/>
      <c r="I1351" s="89"/>
    </row>
    <row r="1352" spans="1:9" x14ac:dyDescent="0.2">
      <c r="A1352" s="92"/>
      <c r="B1352" s="92"/>
      <c r="C1352" s="90"/>
      <c r="D1352" s="90"/>
      <c r="E1352" s="91"/>
      <c r="F1352" s="90"/>
      <c r="G1352" s="90"/>
      <c r="H1352" s="90"/>
      <c r="I1352" s="89"/>
    </row>
    <row r="1353" spans="1:9" x14ac:dyDescent="0.2">
      <c r="A1353" s="92"/>
      <c r="B1353" s="92"/>
      <c r="C1353" s="90"/>
      <c r="D1353" s="90"/>
      <c r="E1353" s="91"/>
      <c r="F1353" s="90"/>
      <c r="G1353" s="90"/>
      <c r="H1353" s="90"/>
      <c r="I1353" s="89"/>
    </row>
    <row r="1354" spans="1:9" x14ac:dyDescent="0.2">
      <c r="A1354" s="92"/>
      <c r="B1354" s="92"/>
      <c r="C1354" s="90"/>
      <c r="D1354" s="90"/>
      <c r="E1354" s="91"/>
      <c r="F1354" s="90"/>
      <c r="G1354" s="90"/>
      <c r="H1354" s="90"/>
      <c r="I1354" s="89"/>
    </row>
    <row r="1355" spans="1:9" x14ac:dyDescent="0.2">
      <c r="A1355" s="92"/>
      <c r="B1355" s="92"/>
      <c r="C1355" s="90"/>
      <c r="D1355" s="90"/>
      <c r="E1355" s="91"/>
      <c r="F1355" s="90"/>
      <c r="G1355" s="90"/>
      <c r="H1355" s="90"/>
      <c r="I1355" s="89"/>
    </row>
    <row r="1356" spans="1:9" x14ac:dyDescent="0.2">
      <c r="A1356" s="92"/>
      <c r="B1356" s="92"/>
      <c r="C1356" s="90"/>
      <c r="D1356" s="90"/>
      <c r="E1356" s="91"/>
      <c r="F1356" s="90"/>
      <c r="G1356" s="90"/>
      <c r="H1356" s="90"/>
      <c r="I1356" s="89"/>
    </row>
    <row r="1357" spans="1:9" x14ac:dyDescent="0.2">
      <c r="A1357" s="92"/>
      <c r="B1357" s="92"/>
      <c r="C1357" s="90"/>
      <c r="D1357" s="90"/>
      <c r="E1357" s="91"/>
      <c r="F1357" s="90"/>
      <c r="G1357" s="90"/>
      <c r="H1357" s="90"/>
      <c r="I1357" s="89"/>
    </row>
    <row r="1358" spans="1:9" x14ac:dyDescent="0.2">
      <c r="A1358" s="92"/>
      <c r="B1358" s="92"/>
      <c r="C1358" s="90"/>
      <c r="D1358" s="90"/>
      <c r="E1358" s="91"/>
      <c r="F1358" s="90"/>
      <c r="G1358" s="90"/>
      <c r="H1358" s="90"/>
      <c r="I1358" s="89"/>
    </row>
    <row r="1359" spans="1:9" x14ac:dyDescent="0.2">
      <c r="A1359" s="92"/>
      <c r="B1359" s="92"/>
      <c r="C1359" s="90"/>
      <c r="D1359" s="90"/>
      <c r="E1359" s="91"/>
      <c r="F1359" s="90"/>
      <c r="G1359" s="90"/>
      <c r="H1359" s="90"/>
      <c r="I1359" s="89"/>
    </row>
    <row r="1360" spans="1:9" x14ac:dyDescent="0.2">
      <c r="A1360" s="92"/>
      <c r="B1360" s="92"/>
      <c r="C1360" s="90"/>
      <c r="D1360" s="90"/>
      <c r="E1360" s="91"/>
      <c r="F1360" s="90"/>
      <c r="G1360" s="90"/>
      <c r="H1360" s="90"/>
      <c r="I1360" s="89"/>
    </row>
    <row r="1361" spans="1:9" x14ac:dyDescent="0.2">
      <c r="A1361" s="92"/>
      <c r="B1361" s="92"/>
      <c r="C1361" s="90"/>
      <c r="D1361" s="90"/>
      <c r="E1361" s="91"/>
      <c r="F1361" s="90"/>
      <c r="G1361" s="90"/>
      <c r="H1361" s="90"/>
      <c r="I1361" s="89"/>
    </row>
    <row r="1362" spans="1:9" x14ac:dyDescent="0.2">
      <c r="A1362" s="92"/>
      <c r="B1362" s="92"/>
      <c r="C1362" s="90"/>
      <c r="D1362" s="90"/>
      <c r="E1362" s="91"/>
      <c r="F1362" s="90"/>
      <c r="G1362" s="90"/>
      <c r="H1362" s="90"/>
      <c r="I1362" s="89"/>
    </row>
    <row r="1363" spans="1:9" x14ac:dyDescent="0.2">
      <c r="A1363" s="92"/>
      <c r="B1363" s="92"/>
      <c r="C1363" s="90"/>
      <c r="D1363" s="90"/>
      <c r="E1363" s="91"/>
      <c r="F1363" s="90"/>
      <c r="G1363" s="90"/>
      <c r="H1363" s="90"/>
      <c r="I1363" s="89"/>
    </row>
    <row r="1364" spans="1:9" x14ac:dyDescent="0.2">
      <c r="A1364" s="92"/>
      <c r="B1364" s="92"/>
      <c r="C1364" s="90"/>
      <c r="D1364" s="90"/>
      <c r="E1364" s="91"/>
      <c r="F1364" s="90"/>
      <c r="G1364" s="90"/>
      <c r="H1364" s="90"/>
      <c r="I1364" s="89"/>
    </row>
    <row r="1365" spans="1:9" x14ac:dyDescent="0.2">
      <c r="A1365" s="92"/>
      <c r="B1365" s="92"/>
      <c r="C1365" s="90"/>
      <c r="D1365" s="90"/>
      <c r="E1365" s="91"/>
      <c r="F1365" s="90"/>
      <c r="G1365" s="90"/>
      <c r="H1365" s="90"/>
      <c r="I1365" s="89"/>
    </row>
    <row r="1366" spans="1:9" x14ac:dyDescent="0.2">
      <c r="A1366" s="92"/>
      <c r="B1366" s="92"/>
      <c r="C1366" s="90"/>
      <c r="D1366" s="90"/>
      <c r="E1366" s="91"/>
      <c r="F1366" s="90"/>
      <c r="G1366" s="90"/>
      <c r="H1366" s="90"/>
      <c r="I1366" s="89"/>
    </row>
    <row r="1367" spans="1:9" x14ac:dyDescent="0.2">
      <c r="A1367" s="92"/>
      <c r="B1367" s="92"/>
      <c r="C1367" s="90"/>
      <c r="D1367" s="90"/>
      <c r="E1367" s="91"/>
      <c r="F1367" s="90"/>
      <c r="G1367" s="90"/>
      <c r="H1367" s="90"/>
      <c r="I1367" s="89"/>
    </row>
    <row r="1368" spans="1:9" x14ac:dyDescent="0.2">
      <c r="A1368" s="92"/>
      <c r="B1368" s="92"/>
      <c r="C1368" s="90"/>
      <c r="D1368" s="90"/>
      <c r="E1368" s="91"/>
      <c r="F1368" s="90"/>
      <c r="G1368" s="90"/>
      <c r="H1368" s="90"/>
      <c r="I1368" s="89"/>
    </row>
    <row r="1369" spans="1:9" x14ac:dyDescent="0.2">
      <c r="A1369" s="92"/>
      <c r="B1369" s="92"/>
      <c r="C1369" s="90"/>
      <c r="D1369" s="90"/>
      <c r="E1369" s="91"/>
      <c r="F1369" s="90"/>
      <c r="G1369" s="90"/>
      <c r="H1369" s="90"/>
      <c r="I1369" s="89"/>
    </row>
    <row r="1370" spans="1:9" x14ac:dyDescent="0.2">
      <c r="A1370" s="92"/>
      <c r="B1370" s="92"/>
      <c r="C1370" s="90"/>
      <c r="D1370" s="90"/>
      <c r="E1370" s="91"/>
      <c r="F1370" s="90"/>
      <c r="G1370" s="90"/>
      <c r="H1370" s="90"/>
      <c r="I1370" s="89"/>
    </row>
    <row r="1371" spans="1:9" x14ac:dyDescent="0.2">
      <c r="A1371" s="92"/>
      <c r="B1371" s="92"/>
      <c r="C1371" s="90"/>
      <c r="D1371" s="90"/>
      <c r="E1371" s="91"/>
      <c r="F1371" s="90"/>
      <c r="G1371" s="90"/>
      <c r="H1371" s="90"/>
      <c r="I1371" s="89"/>
    </row>
    <row r="1372" spans="1:9" x14ac:dyDescent="0.2">
      <c r="A1372" s="92"/>
      <c r="B1372" s="92"/>
      <c r="C1372" s="90"/>
      <c r="D1372" s="90"/>
      <c r="E1372" s="91"/>
      <c r="F1372" s="90"/>
      <c r="G1372" s="90"/>
      <c r="H1372" s="90"/>
      <c r="I1372" s="89"/>
    </row>
    <row r="1373" spans="1:9" x14ac:dyDescent="0.2">
      <c r="A1373" s="92"/>
      <c r="B1373" s="92"/>
      <c r="C1373" s="90"/>
      <c r="D1373" s="90"/>
      <c r="E1373" s="91"/>
      <c r="F1373" s="90"/>
      <c r="G1373" s="90"/>
      <c r="H1373" s="90"/>
      <c r="I1373" s="89"/>
    </row>
    <row r="1374" spans="1:9" x14ac:dyDescent="0.2">
      <c r="A1374" s="92"/>
      <c r="B1374" s="92"/>
      <c r="C1374" s="90"/>
      <c r="D1374" s="90"/>
      <c r="E1374" s="91"/>
      <c r="F1374" s="90"/>
      <c r="G1374" s="90"/>
      <c r="H1374" s="90"/>
      <c r="I1374" s="89"/>
    </row>
    <row r="1375" spans="1:9" x14ac:dyDescent="0.2">
      <c r="A1375" s="92"/>
      <c r="B1375" s="92"/>
      <c r="C1375" s="90"/>
      <c r="D1375" s="90"/>
      <c r="E1375" s="91"/>
      <c r="F1375" s="90"/>
      <c r="G1375" s="90"/>
      <c r="H1375" s="90"/>
      <c r="I1375" s="89"/>
    </row>
    <row r="1376" spans="1:9" x14ac:dyDescent="0.2">
      <c r="A1376" s="92"/>
      <c r="B1376" s="92"/>
      <c r="C1376" s="90"/>
      <c r="D1376" s="90"/>
      <c r="E1376" s="91"/>
      <c r="F1376" s="90"/>
      <c r="G1376" s="90"/>
      <c r="H1376" s="90"/>
      <c r="I1376" s="89"/>
    </row>
    <row r="1377" spans="1:9" x14ac:dyDescent="0.2">
      <c r="A1377" s="92"/>
      <c r="B1377" s="92"/>
      <c r="C1377" s="90"/>
      <c r="D1377" s="90"/>
      <c r="E1377" s="91"/>
      <c r="F1377" s="90"/>
      <c r="G1377" s="90"/>
      <c r="H1377" s="90"/>
      <c r="I1377" s="89"/>
    </row>
    <row r="1378" spans="1:9" x14ac:dyDescent="0.2">
      <c r="A1378" s="92"/>
      <c r="B1378" s="92"/>
      <c r="C1378" s="90"/>
      <c r="D1378" s="90"/>
      <c r="E1378" s="91"/>
      <c r="F1378" s="90"/>
      <c r="G1378" s="90"/>
      <c r="H1378" s="90"/>
      <c r="I1378" s="89"/>
    </row>
    <row r="1379" spans="1:9" x14ac:dyDescent="0.2">
      <c r="A1379" s="92"/>
      <c r="B1379" s="92"/>
      <c r="C1379" s="90"/>
      <c r="D1379" s="90"/>
      <c r="E1379" s="91"/>
      <c r="F1379" s="90"/>
      <c r="G1379" s="90"/>
      <c r="H1379" s="90"/>
      <c r="I1379" s="89"/>
    </row>
    <row r="1380" spans="1:9" x14ac:dyDescent="0.2">
      <c r="A1380" s="92"/>
      <c r="B1380" s="92"/>
      <c r="C1380" s="90"/>
      <c r="D1380" s="90"/>
      <c r="E1380" s="91"/>
      <c r="F1380" s="90"/>
      <c r="G1380" s="90"/>
      <c r="H1380" s="90"/>
      <c r="I1380" s="89"/>
    </row>
    <row r="1381" spans="1:9" x14ac:dyDescent="0.2">
      <c r="A1381" s="92"/>
      <c r="B1381" s="92"/>
      <c r="C1381" s="90"/>
      <c r="D1381" s="90"/>
      <c r="E1381" s="91"/>
      <c r="F1381" s="90"/>
      <c r="G1381" s="90"/>
      <c r="H1381" s="90"/>
      <c r="I1381" s="89"/>
    </row>
    <row r="1382" spans="1:9" x14ac:dyDescent="0.2">
      <c r="A1382" s="92"/>
      <c r="B1382" s="92"/>
      <c r="C1382" s="90"/>
      <c r="D1382" s="90"/>
      <c r="E1382" s="91"/>
      <c r="F1382" s="90"/>
      <c r="G1382" s="90"/>
      <c r="H1382" s="90"/>
      <c r="I1382" s="89"/>
    </row>
    <row r="1383" spans="1:9" x14ac:dyDescent="0.2">
      <c r="A1383" s="92"/>
      <c r="B1383" s="92"/>
      <c r="C1383" s="90"/>
      <c r="D1383" s="90"/>
      <c r="E1383" s="91"/>
      <c r="F1383" s="90"/>
      <c r="G1383" s="90"/>
      <c r="H1383" s="90"/>
      <c r="I1383" s="89"/>
    </row>
    <row r="1384" spans="1:9" x14ac:dyDescent="0.2">
      <c r="A1384" s="92"/>
      <c r="B1384" s="92"/>
      <c r="C1384" s="90"/>
      <c r="D1384" s="90"/>
      <c r="E1384" s="91"/>
      <c r="F1384" s="90"/>
      <c r="G1384" s="90"/>
      <c r="H1384" s="90"/>
      <c r="I1384" s="89"/>
    </row>
    <row r="1385" spans="1:9" x14ac:dyDescent="0.2">
      <c r="A1385" s="92"/>
      <c r="B1385" s="92"/>
      <c r="C1385" s="90"/>
      <c r="D1385" s="90"/>
      <c r="E1385" s="91"/>
      <c r="F1385" s="90"/>
      <c r="G1385" s="90"/>
      <c r="H1385" s="90"/>
      <c r="I1385" s="89"/>
    </row>
    <row r="1386" spans="1:9" x14ac:dyDescent="0.2">
      <c r="A1386" s="92"/>
      <c r="B1386" s="92"/>
      <c r="C1386" s="90"/>
      <c r="D1386" s="90"/>
      <c r="E1386" s="91"/>
      <c r="F1386" s="90"/>
      <c r="G1386" s="90"/>
      <c r="H1386" s="90"/>
      <c r="I1386" s="89"/>
    </row>
    <row r="1387" spans="1:9" x14ac:dyDescent="0.2">
      <c r="A1387" s="92"/>
      <c r="B1387" s="92"/>
      <c r="C1387" s="90"/>
      <c r="D1387" s="90"/>
      <c r="E1387" s="91"/>
      <c r="F1387" s="90"/>
      <c r="G1387" s="90"/>
      <c r="H1387" s="90"/>
      <c r="I1387" s="89"/>
    </row>
    <row r="1388" spans="1:9" x14ac:dyDescent="0.2">
      <c r="A1388" s="92"/>
      <c r="B1388" s="92"/>
      <c r="C1388" s="90"/>
      <c r="D1388" s="90"/>
      <c r="E1388" s="91"/>
      <c r="F1388" s="90"/>
      <c r="G1388" s="90"/>
      <c r="H1388" s="90"/>
      <c r="I1388" s="89"/>
    </row>
    <row r="1389" spans="1:9" x14ac:dyDescent="0.2">
      <c r="A1389" s="92"/>
      <c r="B1389" s="92"/>
      <c r="C1389" s="90"/>
      <c r="D1389" s="90"/>
      <c r="E1389" s="91"/>
      <c r="F1389" s="90"/>
      <c r="G1389" s="90"/>
      <c r="H1389" s="90"/>
      <c r="I1389" s="89"/>
    </row>
    <row r="1390" spans="1:9" x14ac:dyDescent="0.2">
      <c r="A1390" s="92"/>
      <c r="B1390" s="92"/>
      <c r="C1390" s="90"/>
      <c r="D1390" s="90"/>
      <c r="E1390" s="91"/>
      <c r="F1390" s="90"/>
      <c r="G1390" s="90"/>
      <c r="H1390" s="90"/>
      <c r="I1390" s="89"/>
    </row>
    <row r="1391" spans="1:9" x14ac:dyDescent="0.2">
      <c r="A1391" s="92"/>
      <c r="B1391" s="92"/>
      <c r="C1391" s="90"/>
      <c r="D1391" s="90"/>
      <c r="E1391" s="91"/>
      <c r="F1391" s="90"/>
      <c r="G1391" s="90"/>
      <c r="H1391" s="90"/>
      <c r="I1391" s="89"/>
    </row>
    <row r="1392" spans="1:9" x14ac:dyDescent="0.2">
      <c r="A1392" s="92"/>
      <c r="B1392" s="92"/>
      <c r="C1392" s="90"/>
      <c r="D1392" s="90"/>
      <c r="E1392" s="91"/>
      <c r="F1392" s="90"/>
      <c r="G1392" s="90"/>
      <c r="H1392" s="90"/>
      <c r="I1392" s="89"/>
    </row>
    <row r="1393" spans="1:9" x14ac:dyDescent="0.2">
      <c r="A1393" s="92"/>
      <c r="B1393" s="92"/>
      <c r="C1393" s="90"/>
      <c r="D1393" s="90"/>
      <c r="E1393" s="91"/>
      <c r="F1393" s="90"/>
      <c r="G1393" s="90"/>
      <c r="H1393" s="90"/>
      <c r="I1393" s="89"/>
    </row>
    <row r="1394" spans="1:9" x14ac:dyDescent="0.2">
      <c r="A1394" s="92"/>
      <c r="B1394" s="92"/>
      <c r="C1394" s="90"/>
      <c r="D1394" s="90"/>
      <c r="E1394" s="91"/>
      <c r="F1394" s="90"/>
      <c r="G1394" s="90"/>
      <c r="H1394" s="90"/>
      <c r="I1394" s="89"/>
    </row>
    <row r="1395" spans="1:9" x14ac:dyDescent="0.2">
      <c r="A1395" s="92"/>
      <c r="B1395" s="92"/>
      <c r="C1395" s="90"/>
      <c r="D1395" s="90"/>
      <c r="E1395" s="91"/>
      <c r="F1395" s="90"/>
      <c r="G1395" s="90"/>
      <c r="H1395" s="90"/>
      <c r="I1395" s="89"/>
    </row>
    <row r="1396" spans="1:9" x14ac:dyDescent="0.2">
      <c r="A1396" s="92"/>
      <c r="B1396" s="92"/>
      <c r="C1396" s="90"/>
      <c r="D1396" s="90"/>
      <c r="E1396" s="91"/>
      <c r="F1396" s="90"/>
      <c r="G1396" s="90"/>
      <c r="H1396" s="90"/>
      <c r="I1396" s="89"/>
    </row>
    <row r="1397" spans="1:9" x14ac:dyDescent="0.2">
      <c r="A1397" s="92"/>
      <c r="B1397" s="92"/>
      <c r="C1397" s="90"/>
      <c r="D1397" s="90"/>
      <c r="E1397" s="91"/>
      <c r="F1397" s="90"/>
      <c r="G1397" s="90"/>
      <c r="H1397" s="90"/>
      <c r="I1397" s="89"/>
    </row>
    <row r="1398" spans="1:9" x14ac:dyDescent="0.2">
      <c r="A1398" s="92"/>
      <c r="B1398" s="92"/>
      <c r="C1398" s="90"/>
      <c r="D1398" s="90"/>
      <c r="E1398" s="91"/>
      <c r="F1398" s="90"/>
      <c r="G1398" s="90"/>
      <c r="H1398" s="90"/>
      <c r="I1398" s="89"/>
    </row>
    <row r="1399" spans="1:9" x14ac:dyDescent="0.2">
      <c r="A1399" s="92"/>
      <c r="B1399" s="92"/>
      <c r="C1399" s="90"/>
      <c r="D1399" s="90"/>
      <c r="E1399" s="91"/>
      <c r="F1399" s="90"/>
      <c r="G1399" s="90"/>
      <c r="H1399" s="90"/>
      <c r="I1399" s="89"/>
    </row>
    <row r="1400" spans="1:9" x14ac:dyDescent="0.2">
      <c r="A1400" s="92"/>
      <c r="B1400" s="92"/>
      <c r="C1400" s="90"/>
      <c r="D1400" s="90"/>
      <c r="E1400" s="91"/>
      <c r="F1400" s="90"/>
      <c r="G1400" s="90"/>
      <c r="H1400" s="90"/>
      <c r="I1400" s="89"/>
    </row>
    <row r="1401" spans="1:9" x14ac:dyDescent="0.2">
      <c r="A1401" s="92"/>
      <c r="B1401" s="92"/>
      <c r="C1401" s="90"/>
      <c r="D1401" s="90"/>
      <c r="E1401" s="91"/>
      <c r="F1401" s="90"/>
      <c r="G1401" s="90"/>
      <c r="H1401" s="90"/>
      <c r="I1401" s="89"/>
    </row>
    <row r="1402" spans="1:9" x14ac:dyDescent="0.2">
      <c r="A1402" s="92"/>
      <c r="B1402" s="92"/>
      <c r="C1402" s="90"/>
      <c r="D1402" s="90"/>
      <c r="E1402" s="91"/>
      <c r="F1402" s="90"/>
      <c r="G1402" s="90"/>
      <c r="H1402" s="90"/>
      <c r="I1402" s="89"/>
    </row>
    <row r="1403" spans="1:9" x14ac:dyDescent="0.2">
      <c r="A1403" s="92"/>
      <c r="B1403" s="92"/>
      <c r="C1403" s="90"/>
      <c r="D1403" s="90"/>
      <c r="E1403" s="91"/>
      <c r="F1403" s="90"/>
      <c r="G1403" s="90"/>
      <c r="H1403" s="90"/>
      <c r="I1403" s="89"/>
    </row>
    <row r="1404" spans="1:9" x14ac:dyDescent="0.2">
      <c r="A1404" s="92"/>
      <c r="B1404" s="92"/>
      <c r="C1404" s="90"/>
      <c r="D1404" s="90"/>
      <c r="E1404" s="91"/>
      <c r="F1404" s="90"/>
      <c r="G1404" s="90"/>
      <c r="H1404" s="90"/>
      <c r="I1404" s="89"/>
    </row>
    <row r="1405" spans="1:9" x14ac:dyDescent="0.2">
      <c r="A1405" s="92"/>
      <c r="B1405" s="92"/>
      <c r="C1405" s="90"/>
      <c r="D1405" s="90"/>
      <c r="E1405" s="91"/>
      <c r="F1405" s="90"/>
      <c r="G1405" s="90"/>
      <c r="H1405" s="90"/>
      <c r="I1405" s="89"/>
    </row>
    <row r="1406" spans="1:9" x14ac:dyDescent="0.2">
      <c r="A1406" s="92"/>
      <c r="B1406" s="92"/>
      <c r="C1406" s="90"/>
      <c r="D1406" s="90"/>
      <c r="E1406" s="91"/>
      <c r="F1406" s="90"/>
      <c r="G1406" s="90"/>
      <c r="H1406" s="90"/>
      <c r="I1406" s="89"/>
    </row>
    <row r="1407" spans="1:9" x14ac:dyDescent="0.2">
      <c r="A1407" s="92"/>
      <c r="B1407" s="92"/>
      <c r="C1407" s="90"/>
      <c r="D1407" s="90"/>
      <c r="E1407" s="91"/>
      <c r="F1407" s="90"/>
      <c r="G1407" s="90"/>
      <c r="H1407" s="90"/>
      <c r="I1407" s="89"/>
    </row>
    <row r="1408" spans="1:9" x14ac:dyDescent="0.2">
      <c r="A1408" s="92"/>
      <c r="B1408" s="92"/>
      <c r="C1408" s="90"/>
      <c r="D1408" s="90"/>
      <c r="E1408" s="91"/>
      <c r="F1408" s="90"/>
      <c r="G1408" s="90"/>
      <c r="H1408" s="90"/>
      <c r="I1408" s="89"/>
    </row>
    <row r="1409" spans="1:9" x14ac:dyDescent="0.2">
      <c r="A1409" s="92"/>
      <c r="B1409" s="92"/>
      <c r="C1409" s="90"/>
      <c r="D1409" s="90"/>
      <c r="E1409" s="91"/>
      <c r="F1409" s="90"/>
      <c r="G1409" s="90"/>
      <c r="H1409" s="90"/>
      <c r="I1409" s="89"/>
    </row>
    <row r="1410" spans="1:9" x14ac:dyDescent="0.2">
      <c r="A1410" s="92"/>
      <c r="B1410" s="92"/>
      <c r="C1410" s="90"/>
      <c r="D1410" s="90"/>
      <c r="E1410" s="91"/>
      <c r="F1410" s="90"/>
      <c r="G1410" s="90"/>
      <c r="H1410" s="90"/>
      <c r="I1410" s="89"/>
    </row>
    <row r="1411" spans="1:9" x14ac:dyDescent="0.2">
      <c r="A1411" s="92"/>
      <c r="B1411" s="92"/>
      <c r="C1411" s="90"/>
      <c r="D1411" s="90"/>
      <c r="E1411" s="91"/>
      <c r="F1411" s="90"/>
      <c r="G1411" s="90"/>
      <c r="H1411" s="90"/>
      <c r="I1411" s="89"/>
    </row>
    <row r="1412" spans="1:9" x14ac:dyDescent="0.2">
      <c r="A1412" s="92"/>
      <c r="B1412" s="92"/>
      <c r="C1412" s="90"/>
      <c r="D1412" s="90"/>
      <c r="E1412" s="91"/>
      <c r="F1412" s="90"/>
      <c r="G1412" s="90"/>
      <c r="H1412" s="90"/>
      <c r="I1412" s="89"/>
    </row>
    <row r="1413" spans="1:9" x14ac:dyDescent="0.2">
      <c r="A1413" s="92"/>
      <c r="B1413" s="92"/>
      <c r="C1413" s="90"/>
      <c r="D1413" s="90"/>
      <c r="E1413" s="91"/>
      <c r="F1413" s="90"/>
      <c r="G1413" s="90"/>
      <c r="H1413" s="90"/>
      <c r="I1413" s="89"/>
    </row>
    <row r="1414" spans="1:9" x14ac:dyDescent="0.2">
      <c r="A1414" s="92"/>
      <c r="B1414" s="92"/>
      <c r="C1414" s="90"/>
      <c r="D1414" s="90"/>
      <c r="E1414" s="91"/>
      <c r="F1414" s="90"/>
      <c r="G1414" s="90"/>
      <c r="H1414" s="90"/>
      <c r="I1414" s="89"/>
    </row>
    <row r="1415" spans="1:9" x14ac:dyDescent="0.2">
      <c r="A1415" s="92"/>
      <c r="B1415" s="92"/>
      <c r="C1415" s="90"/>
      <c r="D1415" s="90"/>
      <c r="E1415" s="91"/>
      <c r="F1415" s="90"/>
      <c r="G1415" s="90"/>
      <c r="H1415" s="90"/>
      <c r="I1415" s="89"/>
    </row>
    <row r="1416" spans="1:9" x14ac:dyDescent="0.2">
      <c r="A1416" s="92"/>
      <c r="B1416" s="92"/>
      <c r="C1416" s="90"/>
      <c r="D1416" s="90"/>
      <c r="E1416" s="91"/>
      <c r="F1416" s="90"/>
      <c r="G1416" s="90"/>
      <c r="H1416" s="90"/>
      <c r="I1416" s="89"/>
    </row>
    <row r="1417" spans="1:9" x14ac:dyDescent="0.2">
      <c r="A1417" s="92"/>
      <c r="B1417" s="92"/>
      <c r="C1417" s="90"/>
      <c r="D1417" s="90"/>
      <c r="E1417" s="91"/>
      <c r="F1417" s="90"/>
      <c r="G1417" s="90"/>
      <c r="H1417" s="90"/>
      <c r="I1417" s="89"/>
    </row>
    <row r="1418" spans="1:9" x14ac:dyDescent="0.2">
      <c r="A1418" s="92"/>
      <c r="B1418" s="92"/>
      <c r="C1418" s="90"/>
      <c r="D1418" s="90"/>
      <c r="E1418" s="91"/>
      <c r="F1418" s="90"/>
      <c r="G1418" s="90"/>
      <c r="H1418" s="90"/>
      <c r="I1418" s="89"/>
    </row>
    <row r="1419" spans="1:9" x14ac:dyDescent="0.2">
      <c r="A1419" s="92"/>
      <c r="B1419" s="92"/>
      <c r="C1419" s="90"/>
      <c r="D1419" s="90"/>
      <c r="E1419" s="91"/>
      <c r="F1419" s="90"/>
      <c r="G1419" s="90"/>
      <c r="H1419" s="90"/>
      <c r="I1419" s="89"/>
    </row>
    <row r="1420" spans="1:9" x14ac:dyDescent="0.2">
      <c r="A1420" s="92"/>
      <c r="B1420" s="92"/>
      <c r="C1420" s="90"/>
      <c r="D1420" s="90"/>
      <c r="E1420" s="91"/>
      <c r="F1420" s="90"/>
      <c r="G1420" s="90"/>
      <c r="H1420" s="90"/>
      <c r="I1420" s="89"/>
    </row>
    <row r="1421" spans="1:9" x14ac:dyDescent="0.2">
      <c r="A1421" s="92"/>
      <c r="B1421" s="92"/>
      <c r="C1421" s="90"/>
      <c r="D1421" s="90"/>
      <c r="E1421" s="91"/>
      <c r="F1421" s="90"/>
      <c r="G1421" s="90"/>
      <c r="H1421" s="90"/>
      <c r="I1421" s="89"/>
    </row>
    <row r="1422" spans="1:9" x14ac:dyDescent="0.2">
      <c r="A1422" s="92"/>
      <c r="B1422" s="92"/>
      <c r="C1422" s="90"/>
      <c r="D1422" s="90"/>
      <c r="E1422" s="91"/>
      <c r="F1422" s="90"/>
      <c r="G1422" s="90"/>
      <c r="H1422" s="90"/>
      <c r="I1422" s="89"/>
    </row>
    <row r="1423" spans="1:9" x14ac:dyDescent="0.2">
      <c r="A1423" s="92"/>
      <c r="B1423" s="92"/>
      <c r="C1423" s="90"/>
      <c r="D1423" s="90"/>
      <c r="E1423" s="91"/>
      <c r="F1423" s="90"/>
      <c r="G1423" s="90"/>
      <c r="H1423" s="90"/>
      <c r="I1423" s="89"/>
    </row>
    <row r="1424" spans="1:9" x14ac:dyDescent="0.2">
      <c r="A1424" s="92"/>
      <c r="B1424" s="92"/>
      <c r="C1424" s="90"/>
      <c r="D1424" s="90"/>
      <c r="E1424" s="91"/>
      <c r="F1424" s="90"/>
      <c r="G1424" s="90"/>
      <c r="H1424" s="90"/>
      <c r="I1424" s="89"/>
    </row>
    <row r="1425" spans="1:9" x14ac:dyDescent="0.2">
      <c r="A1425" s="92"/>
      <c r="B1425" s="92"/>
      <c r="C1425" s="90"/>
      <c r="D1425" s="90"/>
      <c r="E1425" s="91"/>
      <c r="F1425" s="90"/>
      <c r="G1425" s="90"/>
      <c r="H1425" s="90"/>
      <c r="I1425" s="89"/>
    </row>
    <row r="1426" spans="1:9" x14ac:dyDescent="0.2">
      <c r="A1426" s="92"/>
      <c r="B1426" s="92"/>
      <c r="C1426" s="90"/>
      <c r="D1426" s="90"/>
      <c r="E1426" s="91"/>
      <c r="F1426" s="90"/>
      <c r="G1426" s="90"/>
      <c r="H1426" s="90"/>
      <c r="I1426" s="89"/>
    </row>
    <row r="1427" spans="1:9" x14ac:dyDescent="0.2">
      <c r="A1427" s="92"/>
      <c r="B1427" s="92"/>
      <c r="C1427" s="90"/>
      <c r="D1427" s="90"/>
      <c r="E1427" s="91"/>
      <c r="F1427" s="90"/>
      <c r="G1427" s="90"/>
      <c r="H1427" s="90"/>
      <c r="I1427" s="89"/>
    </row>
    <row r="1428" spans="1:9" x14ac:dyDescent="0.2">
      <c r="A1428" s="92"/>
      <c r="B1428" s="92"/>
      <c r="C1428" s="90"/>
      <c r="D1428" s="90"/>
      <c r="E1428" s="91"/>
      <c r="F1428" s="90"/>
      <c r="G1428" s="90"/>
      <c r="H1428" s="90"/>
      <c r="I1428" s="89"/>
    </row>
    <row r="1429" spans="1:9" x14ac:dyDescent="0.2">
      <c r="A1429" s="92"/>
      <c r="B1429" s="92"/>
      <c r="C1429" s="90"/>
      <c r="D1429" s="90"/>
      <c r="E1429" s="91"/>
      <c r="F1429" s="90"/>
      <c r="G1429" s="90"/>
      <c r="H1429" s="90"/>
      <c r="I1429" s="89"/>
    </row>
    <row r="1430" spans="1:9" x14ac:dyDescent="0.2">
      <c r="A1430" s="92"/>
      <c r="B1430" s="92"/>
      <c r="C1430" s="90"/>
      <c r="D1430" s="90"/>
      <c r="E1430" s="91"/>
      <c r="F1430" s="90"/>
      <c r="G1430" s="90"/>
      <c r="H1430" s="90"/>
      <c r="I1430" s="89"/>
    </row>
    <row r="1431" spans="1:9" x14ac:dyDescent="0.2">
      <c r="A1431" s="92"/>
      <c r="B1431" s="92"/>
      <c r="C1431" s="90"/>
      <c r="D1431" s="90"/>
      <c r="E1431" s="91"/>
      <c r="F1431" s="90"/>
      <c r="G1431" s="90"/>
      <c r="H1431" s="90"/>
      <c r="I1431" s="89"/>
    </row>
    <row r="1432" spans="1:9" x14ac:dyDescent="0.2">
      <c r="A1432" s="92"/>
      <c r="B1432" s="92"/>
      <c r="C1432" s="90"/>
      <c r="D1432" s="90"/>
      <c r="E1432" s="91"/>
      <c r="F1432" s="90"/>
      <c r="G1432" s="90"/>
      <c r="H1432" s="90"/>
      <c r="I1432" s="89"/>
    </row>
    <row r="1433" spans="1:9" x14ac:dyDescent="0.2">
      <c r="A1433" s="92"/>
      <c r="B1433" s="92"/>
      <c r="C1433" s="90"/>
      <c r="D1433" s="90"/>
      <c r="E1433" s="91"/>
      <c r="F1433" s="90"/>
      <c r="G1433" s="90"/>
      <c r="H1433" s="90"/>
      <c r="I1433" s="89"/>
    </row>
    <row r="1434" spans="1:9" x14ac:dyDescent="0.2">
      <c r="A1434" s="92"/>
      <c r="B1434" s="92"/>
      <c r="C1434" s="90"/>
      <c r="D1434" s="90"/>
      <c r="E1434" s="91"/>
      <c r="F1434" s="90"/>
      <c r="G1434" s="90"/>
      <c r="H1434" s="90"/>
      <c r="I1434" s="89"/>
    </row>
    <row r="1435" spans="1:9" x14ac:dyDescent="0.2">
      <c r="A1435" s="92"/>
      <c r="B1435" s="92"/>
      <c r="C1435" s="90"/>
      <c r="D1435" s="90"/>
      <c r="E1435" s="91"/>
      <c r="F1435" s="90"/>
      <c r="G1435" s="90"/>
      <c r="H1435" s="90"/>
      <c r="I1435" s="89"/>
    </row>
    <row r="1436" spans="1:9" x14ac:dyDescent="0.2">
      <c r="A1436" s="92"/>
      <c r="B1436" s="92"/>
      <c r="C1436" s="90"/>
      <c r="D1436" s="90"/>
      <c r="E1436" s="91"/>
      <c r="F1436" s="90"/>
      <c r="G1436" s="90"/>
      <c r="H1436" s="90"/>
      <c r="I1436" s="89"/>
    </row>
    <row r="1437" spans="1:9" x14ac:dyDescent="0.2">
      <c r="A1437" s="92"/>
      <c r="B1437" s="92"/>
      <c r="C1437" s="90"/>
      <c r="D1437" s="90"/>
      <c r="E1437" s="91"/>
      <c r="F1437" s="90"/>
      <c r="G1437" s="90"/>
      <c r="H1437" s="90"/>
      <c r="I1437" s="89"/>
    </row>
    <row r="1438" spans="1:9" x14ac:dyDescent="0.2">
      <c r="A1438" s="92"/>
      <c r="B1438" s="92"/>
      <c r="C1438" s="90"/>
      <c r="D1438" s="90"/>
      <c r="E1438" s="91"/>
      <c r="F1438" s="90"/>
      <c r="G1438" s="90"/>
      <c r="H1438" s="90"/>
      <c r="I1438" s="89"/>
    </row>
    <row r="1439" spans="1:9" x14ac:dyDescent="0.2">
      <c r="A1439" s="92"/>
      <c r="B1439" s="92"/>
      <c r="C1439" s="90"/>
      <c r="D1439" s="90"/>
      <c r="E1439" s="91"/>
      <c r="F1439" s="90"/>
      <c r="G1439" s="90"/>
      <c r="H1439" s="90"/>
      <c r="I1439" s="89"/>
    </row>
    <row r="1440" spans="1:9" x14ac:dyDescent="0.2">
      <c r="A1440" s="92"/>
      <c r="B1440" s="92"/>
      <c r="C1440" s="90"/>
      <c r="D1440" s="90"/>
      <c r="E1440" s="91"/>
      <c r="F1440" s="90"/>
      <c r="G1440" s="90"/>
      <c r="H1440" s="90"/>
      <c r="I1440" s="89"/>
    </row>
    <row r="1441" spans="1:9" x14ac:dyDescent="0.2">
      <c r="A1441" s="92"/>
      <c r="B1441" s="92"/>
      <c r="C1441" s="90"/>
      <c r="D1441" s="90"/>
      <c r="E1441" s="91"/>
      <c r="F1441" s="90"/>
      <c r="G1441" s="90"/>
      <c r="H1441" s="90"/>
      <c r="I1441" s="89"/>
    </row>
    <row r="1442" spans="1:9" x14ac:dyDescent="0.2">
      <c r="A1442" s="92"/>
      <c r="B1442" s="92"/>
      <c r="C1442" s="90"/>
      <c r="D1442" s="90"/>
      <c r="E1442" s="91"/>
      <c r="F1442" s="90"/>
      <c r="G1442" s="90"/>
      <c r="H1442" s="90"/>
      <c r="I1442" s="89"/>
    </row>
    <row r="1443" spans="1:9" x14ac:dyDescent="0.2">
      <c r="A1443" s="92"/>
      <c r="B1443" s="92"/>
      <c r="C1443" s="90"/>
      <c r="D1443" s="90"/>
      <c r="E1443" s="91"/>
      <c r="F1443" s="90"/>
      <c r="G1443" s="90"/>
      <c r="H1443" s="90"/>
      <c r="I1443" s="89"/>
    </row>
    <row r="1444" spans="1:9" x14ac:dyDescent="0.2">
      <c r="A1444" s="92"/>
      <c r="B1444" s="92"/>
      <c r="C1444" s="90"/>
      <c r="D1444" s="90"/>
      <c r="E1444" s="91"/>
      <c r="F1444" s="90"/>
      <c r="G1444" s="90"/>
      <c r="H1444" s="90"/>
      <c r="I1444" s="89"/>
    </row>
    <row r="1445" spans="1:9" x14ac:dyDescent="0.2">
      <c r="A1445" s="92"/>
      <c r="B1445" s="92"/>
      <c r="C1445" s="90"/>
      <c r="D1445" s="90"/>
      <c r="E1445" s="91"/>
      <c r="F1445" s="90"/>
      <c r="G1445" s="90"/>
      <c r="H1445" s="90"/>
      <c r="I1445" s="89"/>
    </row>
    <row r="1446" spans="1:9" x14ac:dyDescent="0.2">
      <c r="A1446" s="92"/>
      <c r="B1446" s="92"/>
      <c r="C1446" s="90"/>
      <c r="D1446" s="90"/>
      <c r="E1446" s="91"/>
      <c r="F1446" s="90"/>
      <c r="G1446" s="90"/>
      <c r="H1446" s="90"/>
      <c r="I1446" s="89"/>
    </row>
    <row r="1447" spans="1:9" x14ac:dyDescent="0.2">
      <c r="A1447" s="92"/>
      <c r="B1447" s="92"/>
      <c r="C1447" s="90"/>
      <c r="D1447" s="90"/>
      <c r="E1447" s="91"/>
      <c r="F1447" s="90"/>
      <c r="G1447" s="90"/>
      <c r="H1447" s="90"/>
      <c r="I1447" s="89"/>
    </row>
    <row r="1448" spans="1:9" x14ac:dyDescent="0.2">
      <c r="A1448" s="92"/>
      <c r="B1448" s="92"/>
      <c r="C1448" s="90"/>
      <c r="D1448" s="90"/>
      <c r="E1448" s="91"/>
      <c r="F1448" s="90"/>
      <c r="G1448" s="90"/>
      <c r="H1448" s="90"/>
      <c r="I1448" s="89"/>
    </row>
    <row r="1449" spans="1:9" x14ac:dyDescent="0.2">
      <c r="A1449" s="92"/>
      <c r="B1449" s="92"/>
      <c r="C1449" s="90"/>
      <c r="D1449" s="90"/>
      <c r="E1449" s="91"/>
      <c r="F1449" s="90"/>
      <c r="G1449" s="90"/>
      <c r="H1449" s="90"/>
      <c r="I1449" s="89"/>
    </row>
    <row r="1450" spans="1:9" x14ac:dyDescent="0.2">
      <c r="A1450" s="92"/>
      <c r="B1450" s="92"/>
      <c r="C1450" s="90"/>
      <c r="D1450" s="90"/>
      <c r="E1450" s="91"/>
      <c r="F1450" s="90"/>
      <c r="G1450" s="90"/>
      <c r="H1450" s="90"/>
      <c r="I1450" s="89"/>
    </row>
    <row r="1451" spans="1:9" x14ac:dyDescent="0.2">
      <c r="A1451" s="92"/>
      <c r="B1451" s="92"/>
      <c r="C1451" s="90"/>
      <c r="D1451" s="90"/>
      <c r="E1451" s="91"/>
      <c r="F1451" s="90"/>
      <c r="G1451" s="90"/>
      <c r="H1451" s="90"/>
      <c r="I1451" s="89"/>
    </row>
    <row r="1452" spans="1:9" x14ac:dyDescent="0.2">
      <c r="A1452" s="92"/>
      <c r="B1452" s="92"/>
      <c r="C1452" s="90"/>
      <c r="D1452" s="90"/>
      <c r="E1452" s="91"/>
      <c r="F1452" s="90"/>
      <c r="G1452" s="90"/>
      <c r="H1452" s="90"/>
      <c r="I1452" s="89"/>
    </row>
    <row r="1453" spans="1:9" x14ac:dyDescent="0.2">
      <c r="A1453" s="92"/>
      <c r="B1453" s="92"/>
      <c r="C1453" s="90"/>
      <c r="D1453" s="90"/>
      <c r="E1453" s="91"/>
      <c r="F1453" s="90"/>
      <c r="G1453" s="90"/>
      <c r="H1453" s="90"/>
      <c r="I1453" s="89"/>
    </row>
    <row r="1454" spans="1:9" x14ac:dyDescent="0.2">
      <c r="A1454" s="92"/>
      <c r="B1454" s="92"/>
      <c r="C1454" s="90"/>
      <c r="D1454" s="90"/>
      <c r="E1454" s="91"/>
      <c r="F1454" s="90"/>
      <c r="G1454" s="90"/>
      <c r="H1454" s="90"/>
      <c r="I1454" s="89"/>
    </row>
    <row r="1455" spans="1:9" x14ac:dyDescent="0.2">
      <c r="A1455" s="92"/>
      <c r="B1455" s="92"/>
      <c r="C1455" s="90"/>
      <c r="D1455" s="90"/>
      <c r="E1455" s="91"/>
      <c r="F1455" s="90"/>
      <c r="G1455" s="90"/>
      <c r="H1455" s="90"/>
      <c r="I1455" s="89"/>
    </row>
    <row r="1456" spans="1:9" x14ac:dyDescent="0.2">
      <c r="A1456" s="92"/>
      <c r="B1456" s="92"/>
      <c r="C1456" s="90"/>
      <c r="D1456" s="90"/>
      <c r="E1456" s="91"/>
      <c r="F1456" s="90"/>
      <c r="G1456" s="90"/>
      <c r="H1456" s="90"/>
      <c r="I1456" s="89"/>
    </row>
    <row r="1457" spans="1:9" x14ac:dyDescent="0.2">
      <c r="A1457" s="92"/>
      <c r="B1457" s="92"/>
      <c r="C1457" s="90"/>
      <c r="D1457" s="90"/>
      <c r="E1457" s="91"/>
      <c r="F1457" s="90"/>
      <c r="G1457" s="90"/>
      <c r="H1457" s="90"/>
      <c r="I1457" s="89"/>
    </row>
    <row r="1458" spans="1:9" x14ac:dyDescent="0.2">
      <c r="A1458" s="92"/>
      <c r="B1458" s="92"/>
      <c r="C1458" s="90"/>
      <c r="D1458" s="90"/>
      <c r="E1458" s="91"/>
      <c r="F1458" s="90"/>
      <c r="G1458" s="90"/>
      <c r="H1458" s="90"/>
      <c r="I1458" s="89"/>
    </row>
    <row r="1459" spans="1:9" x14ac:dyDescent="0.2">
      <c r="A1459" s="92"/>
      <c r="B1459" s="92"/>
      <c r="C1459" s="90"/>
      <c r="D1459" s="90"/>
      <c r="E1459" s="91"/>
      <c r="F1459" s="90"/>
      <c r="G1459" s="90"/>
      <c r="H1459" s="90"/>
      <c r="I1459" s="89"/>
    </row>
    <row r="1460" spans="1:9" x14ac:dyDescent="0.2">
      <c r="A1460" s="92"/>
      <c r="B1460" s="92"/>
      <c r="C1460" s="90"/>
      <c r="D1460" s="90"/>
      <c r="E1460" s="91"/>
      <c r="F1460" s="90"/>
      <c r="G1460" s="90"/>
      <c r="H1460" s="90"/>
      <c r="I1460" s="89"/>
    </row>
    <row r="1461" spans="1:9" x14ac:dyDescent="0.2">
      <c r="A1461" s="92"/>
      <c r="B1461" s="92"/>
      <c r="C1461" s="90"/>
      <c r="D1461" s="90"/>
      <c r="E1461" s="91"/>
      <c r="F1461" s="90"/>
      <c r="G1461" s="90"/>
      <c r="H1461" s="90"/>
      <c r="I1461" s="89"/>
    </row>
    <row r="1462" spans="1:9" x14ac:dyDescent="0.2">
      <c r="A1462" s="92"/>
      <c r="B1462" s="92"/>
      <c r="C1462" s="90"/>
      <c r="D1462" s="90"/>
      <c r="E1462" s="91"/>
      <c r="F1462" s="90"/>
      <c r="G1462" s="90"/>
      <c r="H1462" s="90"/>
      <c r="I1462" s="89"/>
    </row>
    <row r="1463" spans="1:9" x14ac:dyDescent="0.2">
      <c r="A1463" s="92"/>
      <c r="B1463" s="92"/>
      <c r="C1463" s="90"/>
      <c r="D1463" s="90"/>
      <c r="E1463" s="91"/>
      <c r="F1463" s="90"/>
      <c r="G1463" s="90"/>
      <c r="H1463" s="90"/>
      <c r="I1463" s="89"/>
    </row>
    <row r="1464" spans="1:9" x14ac:dyDescent="0.2">
      <c r="A1464" s="92"/>
      <c r="B1464" s="92"/>
      <c r="C1464" s="90"/>
      <c r="D1464" s="90"/>
      <c r="E1464" s="91"/>
      <c r="F1464" s="90"/>
      <c r="G1464" s="90"/>
      <c r="H1464" s="90"/>
      <c r="I1464" s="89"/>
    </row>
    <row r="1465" spans="1:9" x14ac:dyDescent="0.2">
      <c r="A1465" s="92"/>
      <c r="B1465" s="92"/>
      <c r="C1465" s="90"/>
      <c r="D1465" s="90"/>
      <c r="E1465" s="91"/>
      <c r="F1465" s="90"/>
      <c r="G1465" s="90"/>
      <c r="H1465" s="90"/>
      <c r="I1465" s="89"/>
    </row>
    <row r="1466" spans="1:9" x14ac:dyDescent="0.2">
      <c r="A1466" s="92"/>
      <c r="B1466" s="92"/>
      <c r="C1466" s="90"/>
      <c r="D1466" s="90"/>
      <c r="E1466" s="91"/>
      <c r="F1466" s="90"/>
      <c r="G1466" s="90"/>
      <c r="H1466" s="90"/>
      <c r="I1466" s="89"/>
    </row>
    <row r="1467" spans="1:9" x14ac:dyDescent="0.2">
      <c r="A1467" s="92"/>
      <c r="B1467" s="92"/>
      <c r="C1467" s="90"/>
      <c r="D1467" s="90"/>
      <c r="E1467" s="91"/>
      <c r="F1467" s="90"/>
      <c r="G1467" s="90"/>
      <c r="H1467" s="90"/>
      <c r="I1467" s="89"/>
    </row>
    <row r="1468" spans="1:9" x14ac:dyDescent="0.2">
      <c r="A1468" s="92"/>
      <c r="B1468" s="92"/>
      <c r="C1468" s="90"/>
      <c r="D1468" s="90"/>
      <c r="E1468" s="91"/>
      <c r="F1468" s="90"/>
      <c r="G1468" s="90"/>
      <c r="H1468" s="90"/>
      <c r="I1468" s="89"/>
    </row>
    <row r="1469" spans="1:9" x14ac:dyDescent="0.2">
      <c r="A1469" s="92"/>
      <c r="B1469" s="92"/>
      <c r="C1469" s="90"/>
      <c r="D1469" s="90"/>
      <c r="E1469" s="91"/>
      <c r="F1469" s="90"/>
      <c r="G1469" s="90"/>
      <c r="H1469" s="90"/>
      <c r="I1469" s="89"/>
    </row>
    <row r="1470" spans="1:9" x14ac:dyDescent="0.2">
      <c r="A1470" s="92"/>
      <c r="B1470" s="92"/>
      <c r="C1470" s="90"/>
      <c r="D1470" s="90"/>
      <c r="E1470" s="91"/>
      <c r="F1470" s="90"/>
      <c r="G1470" s="90"/>
      <c r="H1470" s="90"/>
      <c r="I1470" s="89"/>
    </row>
    <row r="1471" spans="1:9" x14ac:dyDescent="0.2">
      <c r="A1471" s="92"/>
      <c r="B1471" s="92"/>
      <c r="C1471" s="90"/>
      <c r="D1471" s="90"/>
      <c r="E1471" s="91"/>
      <c r="F1471" s="90"/>
      <c r="G1471" s="90"/>
      <c r="H1471" s="90"/>
      <c r="I1471" s="89"/>
    </row>
    <row r="1472" spans="1:9" x14ac:dyDescent="0.2">
      <c r="A1472" s="92"/>
      <c r="B1472" s="92"/>
      <c r="C1472" s="90"/>
      <c r="D1472" s="90"/>
      <c r="E1472" s="91"/>
      <c r="F1472" s="90"/>
      <c r="G1472" s="90"/>
      <c r="H1472" s="90"/>
      <c r="I1472" s="89"/>
    </row>
    <row r="1473" spans="1:9" x14ac:dyDescent="0.2">
      <c r="A1473" s="92"/>
      <c r="B1473" s="92"/>
      <c r="C1473" s="90"/>
      <c r="D1473" s="90"/>
      <c r="E1473" s="91"/>
      <c r="F1473" s="90"/>
      <c r="G1473" s="90"/>
      <c r="H1473" s="90"/>
      <c r="I1473" s="89"/>
    </row>
    <row r="1474" spans="1:9" x14ac:dyDescent="0.2">
      <c r="A1474" s="92"/>
      <c r="B1474" s="92"/>
      <c r="C1474" s="90"/>
      <c r="D1474" s="90"/>
      <c r="E1474" s="91"/>
      <c r="F1474" s="90"/>
      <c r="G1474" s="90"/>
      <c r="H1474" s="90"/>
      <c r="I1474" s="89"/>
    </row>
    <row r="1475" spans="1:9" x14ac:dyDescent="0.2">
      <c r="A1475" s="92"/>
      <c r="B1475" s="92"/>
      <c r="C1475" s="90"/>
      <c r="D1475" s="90"/>
      <c r="E1475" s="91"/>
      <c r="F1475" s="90"/>
      <c r="G1475" s="90"/>
      <c r="H1475" s="90"/>
      <c r="I1475" s="89"/>
    </row>
    <row r="1476" spans="1:9" x14ac:dyDescent="0.2">
      <c r="A1476" s="92"/>
      <c r="B1476" s="92"/>
      <c r="C1476" s="90"/>
      <c r="D1476" s="90"/>
      <c r="E1476" s="91"/>
      <c r="F1476" s="90"/>
      <c r="G1476" s="90"/>
      <c r="H1476" s="90"/>
      <c r="I1476" s="89"/>
    </row>
    <row r="1477" spans="1:9" x14ac:dyDescent="0.2">
      <c r="A1477" s="92"/>
      <c r="B1477" s="92"/>
      <c r="C1477" s="90"/>
      <c r="D1477" s="90"/>
      <c r="E1477" s="91"/>
      <c r="F1477" s="90"/>
      <c r="G1477" s="90"/>
      <c r="H1477" s="90"/>
      <c r="I1477" s="89"/>
    </row>
    <row r="1478" spans="1:9" x14ac:dyDescent="0.2">
      <c r="A1478" s="92"/>
      <c r="B1478" s="92"/>
      <c r="C1478" s="90"/>
      <c r="D1478" s="90"/>
      <c r="E1478" s="91"/>
      <c r="F1478" s="90"/>
      <c r="G1478" s="90"/>
      <c r="H1478" s="90"/>
      <c r="I1478" s="89"/>
    </row>
    <row r="1479" spans="1:9" x14ac:dyDescent="0.2">
      <c r="A1479" s="92"/>
      <c r="B1479" s="92"/>
      <c r="C1479" s="90"/>
      <c r="D1479" s="90"/>
      <c r="E1479" s="91"/>
      <c r="F1479" s="90"/>
      <c r="G1479" s="90"/>
      <c r="H1479" s="90"/>
      <c r="I1479" s="89"/>
    </row>
    <row r="1480" spans="1:9" x14ac:dyDescent="0.2">
      <c r="A1480" s="92"/>
      <c r="B1480" s="92"/>
      <c r="C1480" s="90"/>
      <c r="D1480" s="90"/>
      <c r="E1480" s="91"/>
      <c r="F1480" s="90"/>
      <c r="G1480" s="90"/>
      <c r="H1480" s="90"/>
      <c r="I1480" s="89"/>
    </row>
    <row r="1481" spans="1:9" x14ac:dyDescent="0.2">
      <c r="A1481" s="92"/>
      <c r="B1481" s="92"/>
      <c r="C1481" s="90"/>
      <c r="D1481" s="90"/>
      <c r="E1481" s="91"/>
      <c r="F1481" s="90"/>
      <c r="G1481" s="90"/>
      <c r="H1481" s="90"/>
      <c r="I1481" s="89"/>
    </row>
    <row r="1482" spans="1:9" x14ac:dyDescent="0.2">
      <c r="A1482" s="92"/>
      <c r="B1482" s="92"/>
      <c r="C1482" s="90"/>
      <c r="D1482" s="90"/>
      <c r="E1482" s="91"/>
      <c r="F1482" s="90"/>
      <c r="G1482" s="90"/>
      <c r="H1482" s="90"/>
      <c r="I1482" s="89"/>
    </row>
    <row r="1483" spans="1:9" x14ac:dyDescent="0.2">
      <c r="A1483" s="92"/>
      <c r="B1483" s="92"/>
      <c r="C1483" s="90"/>
      <c r="D1483" s="90"/>
      <c r="E1483" s="91"/>
      <c r="F1483" s="90"/>
      <c r="G1483" s="90"/>
      <c r="H1483" s="90"/>
      <c r="I1483" s="89"/>
    </row>
    <row r="1484" spans="1:9" x14ac:dyDescent="0.2">
      <c r="A1484" s="92"/>
      <c r="B1484" s="92"/>
      <c r="C1484" s="90"/>
      <c r="D1484" s="90"/>
      <c r="E1484" s="91"/>
      <c r="F1484" s="90"/>
      <c r="G1484" s="90"/>
      <c r="H1484" s="90"/>
      <c r="I1484" s="89"/>
    </row>
    <row r="1485" spans="1:9" x14ac:dyDescent="0.2">
      <c r="A1485" s="92"/>
      <c r="B1485" s="92"/>
      <c r="C1485" s="90"/>
      <c r="D1485" s="90"/>
      <c r="E1485" s="91"/>
      <c r="F1485" s="90"/>
      <c r="G1485" s="90"/>
      <c r="H1485" s="90"/>
      <c r="I1485" s="89"/>
    </row>
    <row r="1486" spans="1:9" x14ac:dyDescent="0.2">
      <c r="A1486" s="92"/>
      <c r="B1486" s="92"/>
      <c r="C1486" s="90"/>
      <c r="D1486" s="90"/>
      <c r="E1486" s="91"/>
      <c r="F1486" s="90"/>
      <c r="G1486" s="90"/>
      <c r="H1486" s="90"/>
      <c r="I1486" s="89"/>
    </row>
    <row r="1487" spans="1:9" x14ac:dyDescent="0.2">
      <c r="A1487" s="92"/>
      <c r="B1487" s="92"/>
      <c r="C1487" s="90"/>
      <c r="D1487" s="90"/>
      <c r="E1487" s="91"/>
      <c r="F1487" s="90"/>
      <c r="G1487" s="90"/>
      <c r="H1487" s="90"/>
      <c r="I1487" s="89"/>
    </row>
    <row r="1488" spans="1:9" x14ac:dyDescent="0.2">
      <c r="A1488" s="92"/>
      <c r="B1488" s="92"/>
      <c r="C1488" s="90"/>
      <c r="D1488" s="90"/>
      <c r="E1488" s="91"/>
      <c r="F1488" s="90"/>
      <c r="G1488" s="90"/>
      <c r="H1488" s="90"/>
      <c r="I1488" s="89"/>
    </row>
    <row r="1489" spans="1:9" x14ac:dyDescent="0.2">
      <c r="A1489" s="92"/>
      <c r="B1489" s="92"/>
      <c r="C1489" s="90"/>
      <c r="D1489" s="90"/>
      <c r="E1489" s="91"/>
      <c r="F1489" s="90"/>
      <c r="G1489" s="90"/>
      <c r="H1489" s="90"/>
      <c r="I1489" s="89"/>
    </row>
    <row r="1490" spans="1:9" x14ac:dyDescent="0.2">
      <c r="A1490" s="92"/>
      <c r="B1490" s="92"/>
      <c r="C1490" s="90"/>
      <c r="D1490" s="90"/>
      <c r="E1490" s="91"/>
      <c r="F1490" s="90"/>
      <c r="G1490" s="90"/>
      <c r="H1490" s="90"/>
      <c r="I1490" s="89"/>
    </row>
    <row r="1491" spans="1:9" x14ac:dyDescent="0.2">
      <c r="A1491" s="92"/>
      <c r="B1491" s="92"/>
      <c r="C1491" s="90"/>
      <c r="D1491" s="90"/>
      <c r="E1491" s="91"/>
      <c r="F1491" s="90"/>
      <c r="G1491" s="90"/>
      <c r="H1491" s="90"/>
      <c r="I1491" s="89"/>
    </row>
    <row r="1492" spans="1:9" x14ac:dyDescent="0.2">
      <c r="A1492" s="92"/>
      <c r="B1492" s="92"/>
      <c r="C1492" s="90"/>
      <c r="D1492" s="90"/>
      <c r="E1492" s="91"/>
      <c r="F1492" s="90"/>
      <c r="G1492" s="90"/>
      <c r="H1492" s="90"/>
      <c r="I1492" s="89"/>
    </row>
    <row r="1493" spans="1:9" x14ac:dyDescent="0.2">
      <c r="A1493" s="92"/>
      <c r="B1493" s="92"/>
      <c r="C1493" s="90"/>
      <c r="D1493" s="90"/>
      <c r="E1493" s="91"/>
      <c r="F1493" s="90"/>
      <c r="G1493" s="90"/>
      <c r="H1493" s="90"/>
      <c r="I1493" s="89"/>
    </row>
    <row r="1494" spans="1:9" x14ac:dyDescent="0.2">
      <c r="A1494" s="92"/>
      <c r="B1494" s="92"/>
      <c r="C1494" s="90"/>
      <c r="D1494" s="90"/>
      <c r="E1494" s="91"/>
      <c r="F1494" s="90"/>
      <c r="G1494" s="90"/>
      <c r="H1494" s="90"/>
      <c r="I1494" s="89"/>
    </row>
    <row r="1495" spans="1:9" x14ac:dyDescent="0.2">
      <c r="A1495" s="92"/>
      <c r="B1495" s="92"/>
      <c r="C1495" s="90"/>
      <c r="D1495" s="90"/>
      <c r="E1495" s="91"/>
      <c r="F1495" s="90"/>
      <c r="G1495" s="90"/>
      <c r="H1495" s="90"/>
      <c r="I1495" s="89"/>
    </row>
    <row r="1496" spans="1:9" x14ac:dyDescent="0.2">
      <c r="A1496" s="92"/>
      <c r="B1496" s="92"/>
      <c r="C1496" s="90"/>
      <c r="D1496" s="90"/>
      <c r="E1496" s="91"/>
      <c r="F1496" s="90"/>
      <c r="G1496" s="90"/>
      <c r="H1496" s="90"/>
      <c r="I1496" s="89"/>
    </row>
    <row r="1497" spans="1:9" x14ac:dyDescent="0.2">
      <c r="A1497" s="92"/>
      <c r="B1497" s="92"/>
      <c r="C1497" s="90"/>
      <c r="D1497" s="90"/>
      <c r="E1497" s="91"/>
      <c r="F1497" s="90"/>
      <c r="G1497" s="90"/>
      <c r="H1497" s="90"/>
      <c r="I1497" s="89"/>
    </row>
    <row r="1498" spans="1:9" x14ac:dyDescent="0.2">
      <c r="A1498" s="92"/>
      <c r="B1498" s="92"/>
      <c r="C1498" s="90"/>
      <c r="D1498" s="90"/>
      <c r="E1498" s="91"/>
      <c r="F1498" s="90"/>
      <c r="G1498" s="90"/>
      <c r="H1498" s="90"/>
      <c r="I1498" s="89"/>
    </row>
    <row r="1499" spans="1:9" x14ac:dyDescent="0.2">
      <c r="A1499" s="92"/>
      <c r="B1499" s="92"/>
      <c r="C1499" s="90"/>
      <c r="D1499" s="90"/>
      <c r="E1499" s="91"/>
      <c r="F1499" s="90"/>
      <c r="G1499" s="90"/>
      <c r="H1499" s="90"/>
      <c r="I1499" s="89"/>
    </row>
    <row r="1500" spans="1:9" x14ac:dyDescent="0.2">
      <c r="A1500" s="92"/>
      <c r="B1500" s="92"/>
      <c r="C1500" s="90"/>
      <c r="D1500" s="90"/>
      <c r="E1500" s="91"/>
      <c r="F1500" s="90"/>
      <c r="G1500" s="90"/>
      <c r="H1500" s="90"/>
      <c r="I1500" s="89"/>
    </row>
    <row r="1501" spans="1:9" x14ac:dyDescent="0.2">
      <c r="A1501" s="92"/>
      <c r="B1501" s="92"/>
      <c r="C1501" s="90"/>
      <c r="D1501" s="90"/>
      <c r="E1501" s="91"/>
      <c r="F1501" s="90"/>
      <c r="G1501" s="90"/>
      <c r="H1501" s="90"/>
      <c r="I1501" s="89"/>
    </row>
    <row r="1502" spans="1:9" x14ac:dyDescent="0.2">
      <c r="A1502" s="92"/>
      <c r="B1502" s="92"/>
      <c r="C1502" s="90"/>
      <c r="D1502" s="90"/>
      <c r="E1502" s="91"/>
      <c r="F1502" s="90"/>
      <c r="G1502" s="90"/>
      <c r="H1502" s="90"/>
      <c r="I1502" s="89"/>
    </row>
    <row r="1503" spans="1:9" x14ac:dyDescent="0.2">
      <c r="A1503" s="92"/>
      <c r="B1503" s="92"/>
      <c r="C1503" s="90"/>
      <c r="D1503" s="90"/>
      <c r="E1503" s="91"/>
      <c r="F1503" s="90"/>
      <c r="G1503" s="90"/>
      <c r="H1503" s="90"/>
      <c r="I1503" s="89"/>
    </row>
    <row r="1504" spans="1:9" x14ac:dyDescent="0.2">
      <c r="A1504" s="92"/>
      <c r="B1504" s="92"/>
      <c r="C1504" s="90"/>
      <c r="D1504" s="90"/>
      <c r="E1504" s="91"/>
      <c r="F1504" s="90"/>
      <c r="G1504" s="90"/>
      <c r="H1504" s="90"/>
      <c r="I1504" s="89"/>
    </row>
    <row r="1505" spans="1:9" x14ac:dyDescent="0.2">
      <c r="A1505" s="92"/>
      <c r="B1505" s="92"/>
      <c r="C1505" s="90"/>
      <c r="D1505" s="90"/>
      <c r="E1505" s="91"/>
      <c r="F1505" s="90"/>
      <c r="G1505" s="90"/>
      <c r="H1505" s="90"/>
      <c r="I1505" s="89"/>
    </row>
    <row r="1506" spans="1:9" x14ac:dyDescent="0.2">
      <c r="A1506" s="92"/>
      <c r="B1506" s="92"/>
      <c r="C1506" s="90"/>
      <c r="D1506" s="90"/>
      <c r="E1506" s="91"/>
      <c r="F1506" s="90"/>
      <c r="G1506" s="90"/>
      <c r="H1506" s="90"/>
      <c r="I1506" s="89"/>
    </row>
    <row r="1507" spans="1:9" x14ac:dyDescent="0.2">
      <c r="A1507" s="92"/>
      <c r="B1507" s="92"/>
      <c r="C1507" s="90"/>
      <c r="D1507" s="90"/>
      <c r="E1507" s="91"/>
      <c r="F1507" s="90"/>
      <c r="G1507" s="90"/>
      <c r="H1507" s="90"/>
      <c r="I1507" s="89"/>
    </row>
    <row r="1508" spans="1:9" x14ac:dyDescent="0.2">
      <c r="A1508" s="92"/>
      <c r="B1508" s="92"/>
      <c r="C1508" s="90"/>
      <c r="D1508" s="90"/>
      <c r="E1508" s="91"/>
      <c r="F1508" s="90"/>
      <c r="G1508" s="90"/>
      <c r="H1508" s="90"/>
      <c r="I1508" s="89"/>
    </row>
    <row r="1509" spans="1:9" x14ac:dyDescent="0.2">
      <c r="A1509" s="92"/>
      <c r="B1509" s="92"/>
      <c r="C1509" s="90"/>
      <c r="D1509" s="90"/>
      <c r="E1509" s="91"/>
      <c r="F1509" s="90"/>
      <c r="G1509" s="90"/>
      <c r="H1509" s="90"/>
      <c r="I1509" s="89"/>
    </row>
    <row r="1510" spans="1:9" x14ac:dyDescent="0.2">
      <c r="A1510" s="92"/>
      <c r="B1510" s="92"/>
      <c r="C1510" s="90"/>
      <c r="D1510" s="90"/>
      <c r="E1510" s="91"/>
      <c r="F1510" s="90"/>
      <c r="G1510" s="90"/>
      <c r="H1510" s="90"/>
      <c r="I1510" s="89"/>
    </row>
    <row r="1511" spans="1:9" x14ac:dyDescent="0.2">
      <c r="A1511" s="92"/>
      <c r="B1511" s="92"/>
      <c r="C1511" s="90"/>
      <c r="D1511" s="90"/>
      <c r="E1511" s="91"/>
      <c r="F1511" s="90"/>
      <c r="G1511" s="90"/>
      <c r="H1511" s="90"/>
      <c r="I1511" s="89"/>
    </row>
    <row r="1512" spans="1:9" x14ac:dyDescent="0.2">
      <c r="A1512" s="92"/>
      <c r="B1512" s="92"/>
      <c r="C1512" s="90"/>
      <c r="D1512" s="90"/>
      <c r="E1512" s="91"/>
      <c r="F1512" s="90"/>
      <c r="G1512" s="90"/>
      <c r="H1512" s="90"/>
      <c r="I1512" s="89"/>
    </row>
    <row r="1513" spans="1:9" x14ac:dyDescent="0.2">
      <c r="A1513" s="92"/>
      <c r="B1513" s="92"/>
      <c r="C1513" s="90"/>
      <c r="D1513" s="90"/>
      <c r="E1513" s="91"/>
      <c r="F1513" s="90"/>
      <c r="G1513" s="90"/>
      <c r="H1513" s="90"/>
      <c r="I1513" s="89"/>
    </row>
    <row r="1514" spans="1:9" x14ac:dyDescent="0.2">
      <c r="A1514" s="92"/>
      <c r="B1514" s="92"/>
      <c r="C1514" s="90"/>
      <c r="D1514" s="90"/>
      <c r="E1514" s="91"/>
      <c r="F1514" s="90"/>
      <c r="G1514" s="90"/>
      <c r="H1514" s="90"/>
      <c r="I1514" s="89"/>
    </row>
    <row r="1515" spans="1:9" x14ac:dyDescent="0.2">
      <c r="A1515" s="92"/>
      <c r="B1515" s="92"/>
      <c r="C1515" s="90"/>
      <c r="D1515" s="90"/>
      <c r="E1515" s="91"/>
      <c r="F1515" s="90"/>
      <c r="G1515" s="90"/>
      <c r="H1515" s="90"/>
      <c r="I1515" s="89"/>
    </row>
    <row r="1516" spans="1:9" x14ac:dyDescent="0.2">
      <c r="A1516" s="92"/>
      <c r="B1516" s="92"/>
      <c r="C1516" s="90"/>
      <c r="D1516" s="90"/>
      <c r="E1516" s="91"/>
      <c r="F1516" s="90"/>
      <c r="G1516" s="90"/>
      <c r="H1516" s="90"/>
      <c r="I1516" s="89"/>
    </row>
    <row r="1517" spans="1:9" x14ac:dyDescent="0.2">
      <c r="A1517" s="92"/>
      <c r="B1517" s="92"/>
      <c r="C1517" s="90"/>
      <c r="D1517" s="90"/>
      <c r="E1517" s="91"/>
      <c r="F1517" s="90"/>
      <c r="G1517" s="90"/>
      <c r="H1517" s="90"/>
      <c r="I1517" s="89"/>
    </row>
    <row r="1518" spans="1:9" x14ac:dyDescent="0.2">
      <c r="A1518" s="92"/>
      <c r="B1518" s="92"/>
      <c r="C1518" s="90"/>
      <c r="D1518" s="90"/>
      <c r="E1518" s="91"/>
      <c r="F1518" s="90"/>
      <c r="G1518" s="90"/>
      <c r="H1518" s="90"/>
      <c r="I1518" s="89"/>
    </row>
    <row r="1519" spans="1:9" x14ac:dyDescent="0.2">
      <c r="A1519" s="92"/>
      <c r="B1519" s="92"/>
      <c r="C1519" s="90"/>
      <c r="D1519" s="90"/>
      <c r="E1519" s="91"/>
      <c r="F1519" s="90"/>
      <c r="G1519" s="90"/>
      <c r="H1519" s="90"/>
      <c r="I1519" s="89"/>
    </row>
    <row r="1520" spans="1:9" x14ac:dyDescent="0.2">
      <c r="A1520" s="92"/>
      <c r="B1520" s="92"/>
      <c r="C1520" s="90"/>
      <c r="D1520" s="90"/>
      <c r="E1520" s="91"/>
      <c r="F1520" s="90"/>
      <c r="G1520" s="90"/>
      <c r="H1520" s="90"/>
      <c r="I1520" s="89"/>
    </row>
    <row r="1521" spans="1:9" x14ac:dyDescent="0.2">
      <c r="A1521" s="92"/>
      <c r="B1521" s="92"/>
      <c r="C1521" s="90"/>
      <c r="D1521" s="90"/>
      <c r="E1521" s="91"/>
      <c r="F1521" s="90"/>
      <c r="G1521" s="90"/>
      <c r="H1521" s="90"/>
      <c r="I1521" s="89"/>
    </row>
    <row r="1522" spans="1:9" x14ac:dyDescent="0.2">
      <c r="A1522" s="92"/>
      <c r="B1522" s="92"/>
      <c r="C1522" s="90"/>
      <c r="D1522" s="90"/>
      <c r="E1522" s="91"/>
      <c r="F1522" s="90"/>
      <c r="G1522" s="90"/>
      <c r="H1522" s="90"/>
      <c r="I1522" s="89"/>
    </row>
    <row r="1523" spans="1:9" x14ac:dyDescent="0.2">
      <c r="A1523" s="92"/>
      <c r="B1523" s="92"/>
      <c r="C1523" s="90"/>
      <c r="D1523" s="90"/>
      <c r="E1523" s="91"/>
      <c r="F1523" s="90"/>
      <c r="G1523" s="90"/>
      <c r="H1523" s="90"/>
      <c r="I1523" s="89"/>
    </row>
    <row r="1524" spans="1:9" x14ac:dyDescent="0.2">
      <c r="A1524" s="92"/>
      <c r="B1524" s="92"/>
      <c r="C1524" s="90"/>
      <c r="D1524" s="90"/>
      <c r="E1524" s="91"/>
      <c r="F1524" s="90"/>
      <c r="G1524" s="90"/>
      <c r="H1524" s="90"/>
      <c r="I1524" s="89"/>
    </row>
    <row r="1525" spans="1:9" x14ac:dyDescent="0.2">
      <c r="A1525" s="92"/>
      <c r="B1525" s="92"/>
      <c r="C1525" s="90"/>
      <c r="D1525" s="90"/>
      <c r="E1525" s="91"/>
      <c r="F1525" s="90"/>
      <c r="G1525" s="90"/>
      <c r="H1525" s="90"/>
      <c r="I1525" s="89"/>
    </row>
    <row r="1526" spans="1:9" x14ac:dyDescent="0.2">
      <c r="A1526" s="92"/>
      <c r="B1526" s="92"/>
      <c r="C1526" s="90"/>
      <c r="D1526" s="90"/>
      <c r="E1526" s="91"/>
      <c r="F1526" s="90"/>
      <c r="G1526" s="90"/>
      <c r="H1526" s="90"/>
      <c r="I1526" s="89"/>
    </row>
    <row r="1527" spans="1:9" x14ac:dyDescent="0.2">
      <c r="A1527" s="92"/>
      <c r="B1527" s="92"/>
      <c r="C1527" s="90"/>
      <c r="D1527" s="90"/>
      <c r="E1527" s="91"/>
      <c r="F1527" s="90"/>
      <c r="G1527" s="90"/>
      <c r="H1527" s="90"/>
      <c r="I1527" s="89"/>
    </row>
    <row r="1528" spans="1:9" x14ac:dyDescent="0.2">
      <c r="A1528" s="92"/>
      <c r="B1528" s="92"/>
      <c r="C1528" s="90"/>
      <c r="D1528" s="90"/>
      <c r="E1528" s="91"/>
      <c r="F1528" s="90"/>
      <c r="G1528" s="90"/>
      <c r="H1528" s="90"/>
      <c r="I1528" s="89"/>
    </row>
    <row r="1529" spans="1:9" x14ac:dyDescent="0.2">
      <c r="A1529" s="92"/>
      <c r="B1529" s="92"/>
      <c r="C1529" s="90"/>
      <c r="D1529" s="90"/>
      <c r="E1529" s="91"/>
      <c r="F1529" s="90"/>
      <c r="G1529" s="90"/>
      <c r="H1529" s="90"/>
      <c r="I1529" s="89"/>
    </row>
    <row r="1530" spans="1:9" x14ac:dyDescent="0.2">
      <c r="A1530" s="92"/>
      <c r="B1530" s="92"/>
      <c r="C1530" s="90"/>
      <c r="D1530" s="90"/>
      <c r="E1530" s="91"/>
      <c r="F1530" s="90"/>
      <c r="G1530" s="90"/>
      <c r="H1530" s="90"/>
      <c r="I1530" s="89"/>
    </row>
    <row r="1531" spans="1:9" x14ac:dyDescent="0.2">
      <c r="A1531" s="92"/>
      <c r="B1531" s="92"/>
      <c r="C1531" s="90"/>
      <c r="D1531" s="90"/>
      <c r="E1531" s="91"/>
      <c r="F1531" s="90"/>
      <c r="G1531" s="90"/>
      <c r="H1531" s="90"/>
      <c r="I1531" s="89"/>
    </row>
    <row r="1532" spans="1:9" x14ac:dyDescent="0.2">
      <c r="A1532" s="92"/>
      <c r="B1532" s="92"/>
      <c r="C1532" s="90"/>
      <c r="D1532" s="90"/>
      <c r="E1532" s="91"/>
      <c r="F1532" s="90"/>
      <c r="G1532" s="90"/>
      <c r="H1532" s="90"/>
      <c r="I1532" s="89"/>
    </row>
    <row r="1533" spans="1:9" x14ac:dyDescent="0.2">
      <c r="A1533" s="92"/>
      <c r="B1533" s="92"/>
      <c r="C1533" s="90"/>
      <c r="D1533" s="90"/>
      <c r="E1533" s="91"/>
      <c r="F1533" s="90"/>
      <c r="G1533" s="90"/>
      <c r="H1533" s="90"/>
      <c r="I1533" s="89"/>
    </row>
    <row r="1534" spans="1:9" x14ac:dyDescent="0.2">
      <c r="A1534" s="92"/>
      <c r="B1534" s="92"/>
      <c r="C1534" s="90"/>
      <c r="D1534" s="90"/>
      <c r="E1534" s="91"/>
      <c r="F1534" s="90"/>
      <c r="G1534" s="90"/>
      <c r="H1534" s="90"/>
      <c r="I1534" s="89"/>
    </row>
    <row r="1535" spans="1:9" x14ac:dyDescent="0.2">
      <c r="A1535" s="92"/>
      <c r="B1535" s="92"/>
      <c r="C1535" s="90"/>
      <c r="D1535" s="90"/>
      <c r="E1535" s="91"/>
      <c r="F1535" s="90"/>
      <c r="G1535" s="90"/>
      <c r="H1535" s="90"/>
      <c r="I1535" s="89"/>
    </row>
    <row r="1536" spans="1:9" x14ac:dyDescent="0.2">
      <c r="A1536" s="92"/>
      <c r="B1536" s="92"/>
      <c r="C1536" s="90"/>
      <c r="D1536" s="90"/>
      <c r="E1536" s="91"/>
      <c r="F1536" s="90"/>
      <c r="G1536" s="90"/>
      <c r="H1536" s="90"/>
      <c r="I1536" s="89"/>
    </row>
    <row r="1537" spans="1:9" x14ac:dyDescent="0.2">
      <c r="A1537" s="92"/>
      <c r="B1537" s="92"/>
      <c r="C1537" s="90"/>
      <c r="D1537" s="90"/>
      <c r="E1537" s="91"/>
      <c r="F1537" s="90"/>
      <c r="G1537" s="90"/>
      <c r="H1537" s="90"/>
      <c r="I1537" s="89"/>
    </row>
    <row r="1538" spans="1:9" x14ac:dyDescent="0.2">
      <c r="A1538" s="92"/>
      <c r="B1538" s="92"/>
      <c r="C1538" s="90"/>
      <c r="D1538" s="90"/>
      <c r="E1538" s="91"/>
      <c r="F1538" s="90"/>
      <c r="G1538" s="90"/>
      <c r="H1538" s="90"/>
      <c r="I1538" s="89"/>
    </row>
    <row r="1539" spans="1:9" x14ac:dyDescent="0.2">
      <c r="A1539" s="92"/>
      <c r="B1539" s="92"/>
      <c r="C1539" s="90"/>
      <c r="D1539" s="90"/>
      <c r="E1539" s="91"/>
      <c r="F1539" s="90"/>
      <c r="G1539" s="90"/>
      <c r="H1539" s="90"/>
      <c r="I1539" s="89"/>
    </row>
    <row r="1540" spans="1:9" x14ac:dyDescent="0.2">
      <c r="A1540" s="92"/>
      <c r="B1540" s="92"/>
      <c r="C1540" s="90"/>
      <c r="D1540" s="90"/>
      <c r="E1540" s="91"/>
      <c r="F1540" s="90"/>
      <c r="G1540" s="90"/>
      <c r="H1540" s="90"/>
      <c r="I1540" s="89"/>
    </row>
    <row r="1541" spans="1:9" x14ac:dyDescent="0.2">
      <c r="A1541" s="92"/>
      <c r="B1541" s="92"/>
      <c r="C1541" s="90"/>
      <c r="D1541" s="90"/>
      <c r="E1541" s="91"/>
      <c r="F1541" s="90"/>
      <c r="G1541" s="90"/>
      <c r="H1541" s="90"/>
      <c r="I1541" s="89"/>
    </row>
    <row r="1542" spans="1:9" x14ac:dyDescent="0.2">
      <c r="A1542" s="92"/>
      <c r="B1542" s="92"/>
      <c r="C1542" s="90"/>
      <c r="D1542" s="90"/>
      <c r="E1542" s="91"/>
      <c r="F1542" s="90"/>
      <c r="G1542" s="90"/>
      <c r="H1542" s="90"/>
      <c r="I1542" s="89"/>
    </row>
    <row r="1543" spans="1:9" x14ac:dyDescent="0.2">
      <c r="A1543" s="92"/>
      <c r="B1543" s="92"/>
      <c r="C1543" s="90"/>
      <c r="D1543" s="90"/>
      <c r="E1543" s="91"/>
      <c r="F1543" s="90"/>
      <c r="G1543" s="90"/>
      <c r="H1543" s="90"/>
      <c r="I1543" s="89"/>
    </row>
    <row r="1544" spans="1:9" x14ac:dyDescent="0.2">
      <c r="A1544" s="92"/>
      <c r="B1544" s="92"/>
      <c r="C1544" s="90"/>
      <c r="D1544" s="90"/>
      <c r="E1544" s="91"/>
      <c r="F1544" s="90"/>
      <c r="G1544" s="90"/>
      <c r="H1544" s="90"/>
      <c r="I1544" s="89"/>
    </row>
    <row r="1545" spans="1:9" x14ac:dyDescent="0.2">
      <c r="A1545" s="92"/>
      <c r="B1545" s="92"/>
      <c r="C1545" s="90"/>
      <c r="D1545" s="90"/>
      <c r="E1545" s="91"/>
      <c r="F1545" s="90"/>
      <c r="G1545" s="90"/>
      <c r="H1545" s="90"/>
      <c r="I1545" s="89"/>
    </row>
    <row r="1546" spans="1:9" x14ac:dyDescent="0.2">
      <c r="A1546" s="92"/>
      <c r="B1546" s="92"/>
      <c r="C1546" s="90"/>
      <c r="D1546" s="90"/>
      <c r="E1546" s="91"/>
      <c r="F1546" s="90"/>
      <c r="G1546" s="90"/>
      <c r="H1546" s="90"/>
      <c r="I1546" s="89"/>
    </row>
    <row r="1547" spans="1:9" x14ac:dyDescent="0.2">
      <c r="A1547" s="92"/>
      <c r="B1547" s="92"/>
      <c r="C1547" s="90"/>
      <c r="D1547" s="90"/>
      <c r="E1547" s="91"/>
      <c r="F1547" s="90"/>
      <c r="G1547" s="90"/>
      <c r="H1547" s="90"/>
      <c r="I1547" s="89"/>
    </row>
    <row r="1548" spans="1:9" x14ac:dyDescent="0.2">
      <c r="A1548" s="92"/>
      <c r="B1548" s="92"/>
      <c r="C1548" s="90"/>
      <c r="D1548" s="90"/>
      <c r="E1548" s="91"/>
      <c r="F1548" s="90"/>
      <c r="G1548" s="90"/>
      <c r="H1548" s="90"/>
      <c r="I1548" s="89"/>
    </row>
    <row r="1549" spans="1:9" x14ac:dyDescent="0.2">
      <c r="A1549" s="92"/>
      <c r="B1549" s="92"/>
      <c r="C1549" s="90"/>
      <c r="D1549" s="90"/>
      <c r="E1549" s="91"/>
      <c r="F1549" s="90"/>
      <c r="G1549" s="90"/>
      <c r="H1549" s="90"/>
      <c r="I1549" s="89"/>
    </row>
    <row r="1550" spans="1:9" x14ac:dyDescent="0.2">
      <c r="A1550" s="92"/>
      <c r="B1550" s="92"/>
      <c r="C1550" s="90"/>
      <c r="D1550" s="90"/>
      <c r="E1550" s="91"/>
      <c r="F1550" s="90"/>
      <c r="G1550" s="90"/>
      <c r="H1550" s="90"/>
      <c r="I1550" s="89"/>
    </row>
    <row r="1551" spans="1:9" x14ac:dyDescent="0.2">
      <c r="A1551" s="92"/>
      <c r="B1551" s="92"/>
      <c r="C1551" s="90"/>
      <c r="D1551" s="90"/>
      <c r="E1551" s="91"/>
      <c r="F1551" s="90"/>
      <c r="G1551" s="90"/>
      <c r="H1551" s="90"/>
      <c r="I1551" s="89"/>
    </row>
    <row r="1552" spans="1:9" x14ac:dyDescent="0.2">
      <c r="A1552" s="92"/>
      <c r="B1552" s="92"/>
      <c r="C1552" s="90"/>
      <c r="D1552" s="90"/>
      <c r="E1552" s="91"/>
      <c r="F1552" s="90"/>
      <c r="G1552" s="90"/>
      <c r="H1552" s="90"/>
      <c r="I1552" s="89"/>
    </row>
    <row r="1553" spans="1:9" x14ac:dyDescent="0.2">
      <c r="A1553" s="92"/>
      <c r="B1553" s="92"/>
      <c r="C1553" s="90"/>
      <c r="D1553" s="90"/>
      <c r="E1553" s="91"/>
      <c r="F1553" s="90"/>
      <c r="G1553" s="90"/>
      <c r="H1553" s="90"/>
      <c r="I1553" s="89"/>
    </row>
    <row r="1554" spans="1:9" x14ac:dyDescent="0.2">
      <c r="A1554" s="92"/>
      <c r="B1554" s="92"/>
      <c r="C1554" s="90"/>
      <c r="D1554" s="90"/>
      <c r="E1554" s="91"/>
      <c r="F1554" s="90"/>
      <c r="G1554" s="90"/>
      <c r="H1554" s="90"/>
      <c r="I1554" s="89"/>
    </row>
    <row r="1555" spans="1:9" x14ac:dyDescent="0.2">
      <c r="A1555" s="92"/>
      <c r="B1555" s="92"/>
      <c r="C1555" s="90"/>
      <c r="D1555" s="90"/>
      <c r="E1555" s="91"/>
      <c r="F1555" s="90"/>
      <c r="G1555" s="90"/>
      <c r="H1555" s="90"/>
      <c r="I1555" s="89"/>
    </row>
    <row r="1556" spans="1:9" x14ac:dyDescent="0.2">
      <c r="A1556" s="92"/>
      <c r="B1556" s="92"/>
      <c r="C1556" s="90"/>
      <c r="D1556" s="90"/>
      <c r="E1556" s="91"/>
      <c r="F1556" s="90"/>
      <c r="G1556" s="90"/>
      <c r="H1556" s="90"/>
      <c r="I1556" s="89"/>
    </row>
    <row r="1557" spans="1:9" x14ac:dyDescent="0.2">
      <c r="A1557" s="92"/>
      <c r="B1557" s="92"/>
      <c r="C1557" s="90"/>
      <c r="D1557" s="90"/>
      <c r="E1557" s="91"/>
      <c r="F1557" s="90"/>
      <c r="G1557" s="90"/>
      <c r="H1557" s="90"/>
      <c r="I1557" s="89"/>
    </row>
    <row r="1558" spans="1:9" x14ac:dyDescent="0.2">
      <c r="A1558" s="92"/>
      <c r="B1558" s="92"/>
      <c r="C1558" s="90"/>
      <c r="D1558" s="90"/>
      <c r="E1558" s="91"/>
      <c r="F1558" s="90"/>
      <c r="G1558" s="90"/>
      <c r="H1558" s="90"/>
      <c r="I1558" s="89"/>
    </row>
    <row r="1559" spans="1:9" x14ac:dyDescent="0.2">
      <c r="A1559" s="92"/>
      <c r="B1559" s="92"/>
      <c r="C1559" s="90"/>
      <c r="D1559" s="90"/>
      <c r="E1559" s="91"/>
      <c r="F1559" s="90"/>
      <c r="G1559" s="90"/>
      <c r="H1559" s="90"/>
      <c r="I1559" s="89"/>
    </row>
    <row r="1560" spans="1:9" x14ac:dyDescent="0.2">
      <c r="A1560" s="92"/>
      <c r="B1560" s="92"/>
      <c r="C1560" s="90"/>
      <c r="D1560" s="90"/>
      <c r="E1560" s="91"/>
      <c r="F1560" s="90"/>
      <c r="G1560" s="90"/>
      <c r="H1560" s="90"/>
      <c r="I1560" s="89"/>
    </row>
    <row r="1561" spans="1:9" x14ac:dyDescent="0.2">
      <c r="A1561" s="92"/>
      <c r="B1561" s="92"/>
      <c r="C1561" s="90"/>
      <c r="D1561" s="90"/>
      <c r="E1561" s="91"/>
      <c r="F1561" s="90"/>
      <c r="G1561" s="90"/>
      <c r="H1561" s="90"/>
      <c r="I1561" s="89"/>
    </row>
    <row r="1562" spans="1:9" x14ac:dyDescent="0.2">
      <c r="A1562" s="92"/>
      <c r="B1562" s="92"/>
      <c r="C1562" s="90"/>
      <c r="D1562" s="90"/>
      <c r="E1562" s="91"/>
      <c r="F1562" s="90"/>
      <c r="G1562" s="90"/>
      <c r="H1562" s="90"/>
      <c r="I1562" s="89"/>
    </row>
    <row r="1563" spans="1:9" x14ac:dyDescent="0.2">
      <c r="A1563" s="92"/>
      <c r="B1563" s="92"/>
      <c r="C1563" s="90"/>
      <c r="D1563" s="90"/>
      <c r="E1563" s="91"/>
      <c r="F1563" s="90"/>
      <c r="G1563" s="90"/>
      <c r="H1563" s="90"/>
      <c r="I1563" s="89"/>
    </row>
    <row r="1564" spans="1:9" x14ac:dyDescent="0.2">
      <c r="A1564" s="92"/>
      <c r="B1564" s="92"/>
      <c r="C1564" s="90"/>
      <c r="D1564" s="90"/>
      <c r="E1564" s="91"/>
      <c r="F1564" s="90"/>
      <c r="G1564" s="90"/>
      <c r="H1564" s="90"/>
      <c r="I1564" s="89"/>
    </row>
    <row r="1565" spans="1:9" x14ac:dyDescent="0.2">
      <c r="A1565" s="92"/>
      <c r="B1565" s="92"/>
      <c r="C1565" s="90"/>
      <c r="D1565" s="90"/>
      <c r="E1565" s="91"/>
      <c r="F1565" s="90"/>
      <c r="G1565" s="90"/>
      <c r="H1565" s="90"/>
      <c r="I1565" s="89"/>
    </row>
    <row r="1566" spans="1:9" x14ac:dyDescent="0.2">
      <c r="A1566" s="92"/>
      <c r="B1566" s="92"/>
      <c r="C1566" s="90"/>
      <c r="D1566" s="90"/>
      <c r="E1566" s="91"/>
      <c r="F1566" s="90"/>
      <c r="G1566" s="90"/>
      <c r="H1566" s="90"/>
      <c r="I1566" s="89"/>
    </row>
    <row r="1567" spans="1:9" x14ac:dyDescent="0.2">
      <c r="A1567" s="92"/>
      <c r="B1567" s="92"/>
      <c r="C1567" s="90"/>
      <c r="D1567" s="90"/>
      <c r="E1567" s="91"/>
      <c r="F1567" s="90"/>
      <c r="G1567" s="90"/>
      <c r="H1567" s="90"/>
      <c r="I1567" s="89"/>
    </row>
    <row r="1568" spans="1:9" x14ac:dyDescent="0.2">
      <c r="A1568" s="92"/>
      <c r="B1568" s="92"/>
      <c r="C1568" s="90"/>
      <c r="D1568" s="90"/>
      <c r="E1568" s="91"/>
      <c r="F1568" s="90"/>
      <c r="G1568" s="90"/>
      <c r="H1568" s="90"/>
      <c r="I1568" s="89"/>
    </row>
    <row r="1569" spans="1:9" x14ac:dyDescent="0.2">
      <c r="A1569" s="92"/>
      <c r="B1569" s="92"/>
      <c r="C1569" s="90"/>
      <c r="D1569" s="90"/>
      <c r="E1569" s="91"/>
      <c r="F1569" s="90"/>
      <c r="G1569" s="90"/>
      <c r="H1569" s="90"/>
      <c r="I1569" s="89"/>
    </row>
    <row r="1570" spans="1:9" x14ac:dyDescent="0.2">
      <c r="A1570" s="92"/>
      <c r="B1570" s="92"/>
      <c r="C1570" s="90"/>
      <c r="D1570" s="90"/>
      <c r="E1570" s="91"/>
      <c r="F1570" s="90"/>
      <c r="G1570" s="90"/>
      <c r="H1570" s="90"/>
      <c r="I1570" s="89"/>
    </row>
    <row r="1571" spans="1:9" x14ac:dyDescent="0.2">
      <c r="A1571" s="92"/>
      <c r="B1571" s="92"/>
      <c r="C1571" s="90"/>
      <c r="D1571" s="90"/>
      <c r="E1571" s="91"/>
      <c r="F1571" s="90"/>
      <c r="G1571" s="90"/>
      <c r="H1571" s="90"/>
      <c r="I1571" s="89"/>
    </row>
    <row r="1572" spans="1:9" x14ac:dyDescent="0.2">
      <c r="A1572" s="92"/>
      <c r="B1572" s="92"/>
      <c r="C1572" s="90"/>
      <c r="D1572" s="90"/>
      <c r="E1572" s="91"/>
      <c r="F1572" s="90"/>
      <c r="G1572" s="90"/>
      <c r="H1572" s="90"/>
      <c r="I1572" s="89"/>
    </row>
    <row r="1573" spans="1:9" x14ac:dyDescent="0.2">
      <c r="A1573" s="92"/>
      <c r="B1573" s="92"/>
      <c r="C1573" s="90"/>
      <c r="D1573" s="90"/>
      <c r="E1573" s="91"/>
      <c r="F1573" s="90"/>
      <c r="G1573" s="90"/>
      <c r="H1573" s="90"/>
      <c r="I1573" s="89"/>
    </row>
    <row r="1574" spans="1:9" x14ac:dyDescent="0.2">
      <c r="A1574" s="92"/>
      <c r="B1574" s="92"/>
      <c r="C1574" s="90"/>
      <c r="D1574" s="90"/>
      <c r="E1574" s="91"/>
      <c r="F1574" s="90"/>
      <c r="G1574" s="90"/>
      <c r="H1574" s="90"/>
      <c r="I1574" s="89"/>
    </row>
    <row r="1575" spans="1:9" x14ac:dyDescent="0.2">
      <c r="A1575" s="92"/>
      <c r="B1575" s="92"/>
      <c r="C1575" s="90"/>
      <c r="D1575" s="90"/>
      <c r="E1575" s="91"/>
      <c r="F1575" s="90"/>
      <c r="G1575" s="90"/>
      <c r="H1575" s="90"/>
      <c r="I1575" s="89"/>
    </row>
    <row r="1576" spans="1:9" x14ac:dyDescent="0.2">
      <c r="A1576" s="92"/>
      <c r="B1576" s="92"/>
      <c r="C1576" s="90"/>
      <c r="D1576" s="90"/>
      <c r="E1576" s="91"/>
      <c r="F1576" s="90"/>
      <c r="G1576" s="90"/>
      <c r="H1576" s="90"/>
      <c r="I1576" s="89"/>
    </row>
    <row r="1577" spans="1:9" x14ac:dyDescent="0.2">
      <c r="A1577" s="92"/>
      <c r="B1577" s="92"/>
      <c r="C1577" s="90"/>
      <c r="D1577" s="90"/>
      <c r="E1577" s="91"/>
      <c r="F1577" s="90"/>
      <c r="G1577" s="90"/>
      <c r="H1577" s="90"/>
      <c r="I1577" s="89"/>
    </row>
    <row r="1578" spans="1:9" x14ac:dyDescent="0.2">
      <c r="A1578" s="92"/>
      <c r="B1578" s="92"/>
      <c r="C1578" s="90"/>
      <c r="D1578" s="90"/>
      <c r="E1578" s="91"/>
      <c r="F1578" s="90"/>
      <c r="G1578" s="90"/>
      <c r="H1578" s="90"/>
      <c r="I1578" s="89"/>
    </row>
    <row r="1579" spans="1:9" x14ac:dyDescent="0.2">
      <c r="A1579" s="92"/>
      <c r="B1579" s="92"/>
      <c r="C1579" s="90"/>
      <c r="D1579" s="90"/>
      <c r="E1579" s="91"/>
      <c r="F1579" s="90"/>
      <c r="G1579" s="90"/>
      <c r="H1579" s="90"/>
      <c r="I1579" s="89"/>
    </row>
    <row r="1580" spans="1:9" x14ac:dyDescent="0.2">
      <c r="A1580" s="92"/>
      <c r="B1580" s="92"/>
      <c r="C1580" s="90"/>
      <c r="D1580" s="90"/>
      <c r="E1580" s="91"/>
      <c r="F1580" s="90"/>
      <c r="G1580" s="90"/>
      <c r="H1580" s="90"/>
      <c r="I1580" s="89"/>
    </row>
    <row r="1581" spans="1:9" x14ac:dyDescent="0.2">
      <c r="A1581" s="92"/>
      <c r="B1581" s="92"/>
      <c r="C1581" s="90"/>
      <c r="D1581" s="90"/>
      <c r="E1581" s="91"/>
      <c r="F1581" s="90"/>
      <c r="G1581" s="90"/>
      <c r="H1581" s="90"/>
      <c r="I1581" s="89"/>
    </row>
    <row r="1582" spans="1:9" x14ac:dyDescent="0.2">
      <c r="A1582" s="92"/>
      <c r="B1582" s="92"/>
      <c r="C1582" s="90"/>
      <c r="D1582" s="90"/>
      <c r="E1582" s="91"/>
      <c r="F1582" s="90"/>
      <c r="G1582" s="90"/>
      <c r="H1582" s="90"/>
      <c r="I1582" s="89"/>
    </row>
    <row r="1583" spans="1:9" x14ac:dyDescent="0.2">
      <c r="A1583" s="92"/>
      <c r="B1583" s="92"/>
      <c r="C1583" s="90"/>
      <c r="D1583" s="90"/>
      <c r="E1583" s="91"/>
      <c r="F1583" s="90"/>
      <c r="G1583" s="90"/>
      <c r="H1583" s="90"/>
      <c r="I1583" s="89"/>
    </row>
    <row r="1584" spans="1:9" x14ac:dyDescent="0.2">
      <c r="A1584" s="92"/>
      <c r="B1584" s="92"/>
      <c r="C1584" s="90"/>
      <c r="D1584" s="90"/>
      <c r="E1584" s="91"/>
      <c r="F1584" s="90"/>
      <c r="G1584" s="90"/>
      <c r="H1584" s="90"/>
      <c r="I1584" s="89"/>
    </row>
    <row r="1585" spans="1:9" x14ac:dyDescent="0.2">
      <c r="A1585" s="92"/>
      <c r="B1585" s="92"/>
      <c r="C1585" s="90"/>
      <c r="D1585" s="90"/>
      <c r="E1585" s="91"/>
      <c r="F1585" s="90"/>
      <c r="G1585" s="90"/>
      <c r="H1585" s="90"/>
      <c r="I1585" s="89"/>
    </row>
    <row r="1586" spans="1:9" x14ac:dyDescent="0.2">
      <c r="A1586" s="92"/>
      <c r="B1586" s="92"/>
      <c r="C1586" s="90"/>
      <c r="D1586" s="90"/>
      <c r="E1586" s="91"/>
      <c r="F1586" s="90"/>
      <c r="G1586" s="90"/>
      <c r="H1586" s="90"/>
      <c r="I1586" s="89"/>
    </row>
    <row r="1587" spans="1:9" x14ac:dyDescent="0.2">
      <c r="A1587" s="92"/>
      <c r="B1587" s="92"/>
      <c r="C1587" s="90"/>
      <c r="D1587" s="90"/>
      <c r="E1587" s="91"/>
      <c r="F1587" s="90"/>
      <c r="G1587" s="90"/>
      <c r="H1587" s="90"/>
      <c r="I1587" s="89"/>
    </row>
    <row r="1588" spans="1:9" x14ac:dyDescent="0.2">
      <c r="A1588" s="92"/>
      <c r="B1588" s="92"/>
      <c r="C1588" s="90"/>
      <c r="D1588" s="90"/>
      <c r="E1588" s="91"/>
      <c r="F1588" s="90"/>
      <c r="G1588" s="90"/>
      <c r="H1588" s="90"/>
      <c r="I1588" s="89"/>
    </row>
    <row r="1589" spans="1:9" x14ac:dyDescent="0.2">
      <c r="A1589" s="92"/>
      <c r="B1589" s="92"/>
      <c r="C1589" s="90"/>
      <c r="D1589" s="90"/>
      <c r="E1589" s="91"/>
      <c r="F1589" s="90"/>
      <c r="G1589" s="90"/>
      <c r="H1589" s="90"/>
      <c r="I1589" s="89"/>
    </row>
    <row r="1590" spans="1:9" x14ac:dyDescent="0.2">
      <c r="A1590" s="92"/>
      <c r="B1590" s="92"/>
      <c r="C1590" s="90"/>
      <c r="D1590" s="90"/>
      <c r="E1590" s="91"/>
      <c r="F1590" s="90"/>
      <c r="G1590" s="90"/>
      <c r="H1590" s="90"/>
      <c r="I1590" s="89"/>
    </row>
    <row r="1591" spans="1:9" x14ac:dyDescent="0.2">
      <c r="A1591" s="92"/>
      <c r="B1591" s="92"/>
      <c r="C1591" s="90"/>
      <c r="D1591" s="90"/>
      <c r="E1591" s="91"/>
      <c r="F1591" s="90"/>
      <c r="G1591" s="90"/>
      <c r="H1591" s="90"/>
      <c r="I1591" s="89"/>
    </row>
    <row r="1592" spans="1:9" x14ac:dyDescent="0.2">
      <c r="A1592" s="92"/>
      <c r="B1592" s="92"/>
      <c r="C1592" s="90"/>
      <c r="D1592" s="90"/>
      <c r="E1592" s="91"/>
      <c r="F1592" s="90"/>
      <c r="G1592" s="90"/>
      <c r="H1592" s="90"/>
      <c r="I1592" s="89"/>
    </row>
    <row r="1593" spans="1:9" x14ac:dyDescent="0.2">
      <c r="A1593" s="92"/>
      <c r="B1593" s="92"/>
      <c r="C1593" s="90"/>
      <c r="D1593" s="90"/>
      <c r="E1593" s="91"/>
      <c r="F1593" s="90"/>
      <c r="G1593" s="90"/>
      <c r="H1593" s="90"/>
      <c r="I1593" s="89"/>
    </row>
    <row r="1594" spans="1:9" x14ac:dyDescent="0.2">
      <c r="A1594" s="92"/>
      <c r="B1594" s="92"/>
      <c r="C1594" s="90"/>
      <c r="D1594" s="90"/>
      <c r="E1594" s="91"/>
      <c r="F1594" s="90"/>
      <c r="G1594" s="90"/>
      <c r="H1594" s="90"/>
      <c r="I1594" s="89"/>
    </row>
    <row r="1595" spans="1:9" x14ac:dyDescent="0.2">
      <c r="A1595" s="92"/>
      <c r="B1595" s="92"/>
      <c r="C1595" s="90"/>
      <c r="D1595" s="90"/>
      <c r="E1595" s="91"/>
      <c r="F1595" s="90"/>
      <c r="G1595" s="90"/>
      <c r="H1595" s="90"/>
      <c r="I1595" s="89"/>
    </row>
    <row r="1596" spans="1:9" x14ac:dyDescent="0.2">
      <c r="A1596" s="92"/>
      <c r="B1596" s="92"/>
      <c r="C1596" s="90"/>
      <c r="D1596" s="90"/>
      <c r="E1596" s="91"/>
      <c r="F1596" s="90"/>
      <c r="G1596" s="90"/>
      <c r="H1596" s="90"/>
      <c r="I1596" s="89"/>
    </row>
    <row r="1597" spans="1:9" x14ac:dyDescent="0.2">
      <c r="A1597" s="92"/>
      <c r="B1597" s="92"/>
      <c r="C1597" s="90"/>
      <c r="D1597" s="90"/>
      <c r="E1597" s="91"/>
      <c r="F1597" s="90"/>
      <c r="G1597" s="90"/>
      <c r="H1597" s="90"/>
      <c r="I1597" s="89"/>
    </row>
    <row r="1598" spans="1:9" x14ac:dyDescent="0.2">
      <c r="A1598" s="92"/>
      <c r="B1598" s="92"/>
      <c r="C1598" s="90"/>
      <c r="D1598" s="90"/>
      <c r="E1598" s="91"/>
      <c r="F1598" s="90"/>
      <c r="G1598" s="90"/>
      <c r="H1598" s="90"/>
      <c r="I1598" s="89"/>
    </row>
    <row r="1599" spans="1:9" x14ac:dyDescent="0.2">
      <c r="A1599" s="92"/>
      <c r="B1599" s="92"/>
      <c r="C1599" s="90"/>
      <c r="D1599" s="90"/>
      <c r="E1599" s="91"/>
      <c r="F1599" s="90"/>
      <c r="G1599" s="90"/>
      <c r="H1599" s="90"/>
      <c r="I1599" s="89"/>
    </row>
    <row r="1600" spans="1:9" x14ac:dyDescent="0.2">
      <c r="A1600" s="92"/>
      <c r="B1600" s="92"/>
      <c r="C1600" s="90"/>
      <c r="D1600" s="90"/>
      <c r="E1600" s="91"/>
      <c r="F1600" s="90"/>
      <c r="G1600" s="90"/>
      <c r="H1600" s="90"/>
      <c r="I1600" s="89"/>
    </row>
    <row r="1601" spans="1:9" x14ac:dyDescent="0.2">
      <c r="A1601" s="92"/>
      <c r="B1601" s="92"/>
      <c r="C1601" s="90"/>
      <c r="D1601" s="90"/>
      <c r="E1601" s="91"/>
      <c r="F1601" s="90"/>
      <c r="G1601" s="90"/>
      <c r="H1601" s="90"/>
      <c r="I1601" s="89"/>
    </row>
    <row r="1602" spans="1:9" x14ac:dyDescent="0.2">
      <c r="A1602" s="92"/>
      <c r="B1602" s="92"/>
      <c r="C1602" s="90"/>
      <c r="D1602" s="90"/>
      <c r="E1602" s="91"/>
      <c r="F1602" s="90"/>
      <c r="G1602" s="90"/>
      <c r="H1602" s="90"/>
      <c r="I1602" s="89"/>
    </row>
    <row r="1603" spans="1:9" x14ac:dyDescent="0.2">
      <c r="A1603" s="92"/>
      <c r="B1603" s="92"/>
      <c r="C1603" s="90"/>
      <c r="D1603" s="90"/>
      <c r="E1603" s="91"/>
      <c r="F1603" s="90"/>
      <c r="G1603" s="90"/>
      <c r="H1603" s="90"/>
      <c r="I1603" s="89"/>
    </row>
    <row r="1604" spans="1:9" x14ac:dyDescent="0.2">
      <c r="A1604" s="92"/>
      <c r="B1604" s="92"/>
      <c r="C1604" s="90"/>
      <c r="D1604" s="90"/>
      <c r="E1604" s="91"/>
      <c r="F1604" s="90"/>
      <c r="G1604" s="90"/>
      <c r="H1604" s="90"/>
      <c r="I1604" s="89"/>
    </row>
    <row r="1605" spans="1:9" x14ac:dyDescent="0.2">
      <c r="A1605" s="92"/>
      <c r="B1605" s="92"/>
      <c r="C1605" s="90"/>
      <c r="D1605" s="90"/>
      <c r="E1605" s="91"/>
      <c r="F1605" s="90"/>
      <c r="G1605" s="90"/>
      <c r="H1605" s="90"/>
      <c r="I1605" s="89"/>
    </row>
    <row r="1606" spans="1:9" x14ac:dyDescent="0.2">
      <c r="A1606" s="92"/>
      <c r="B1606" s="92"/>
      <c r="C1606" s="90"/>
      <c r="D1606" s="90"/>
      <c r="E1606" s="91"/>
      <c r="F1606" s="90"/>
      <c r="G1606" s="90"/>
      <c r="H1606" s="90"/>
      <c r="I1606" s="89"/>
    </row>
    <row r="1607" spans="1:9" x14ac:dyDescent="0.2">
      <c r="A1607" s="92"/>
      <c r="B1607" s="92"/>
      <c r="C1607" s="90"/>
      <c r="D1607" s="90"/>
      <c r="E1607" s="91"/>
      <c r="F1607" s="90"/>
      <c r="G1607" s="90"/>
      <c r="H1607" s="90"/>
      <c r="I1607" s="89"/>
    </row>
    <row r="1608" spans="1:9" x14ac:dyDescent="0.2">
      <c r="A1608" s="92"/>
      <c r="B1608" s="92"/>
      <c r="C1608" s="90"/>
      <c r="D1608" s="90"/>
      <c r="E1608" s="91"/>
      <c r="F1608" s="90"/>
      <c r="G1608" s="90"/>
      <c r="H1608" s="90"/>
      <c r="I1608" s="89"/>
    </row>
    <row r="1609" spans="1:9" x14ac:dyDescent="0.2">
      <c r="A1609" s="92"/>
      <c r="B1609" s="92"/>
      <c r="C1609" s="90"/>
      <c r="D1609" s="90"/>
      <c r="E1609" s="91"/>
      <c r="F1609" s="90"/>
      <c r="G1609" s="90"/>
      <c r="H1609" s="90"/>
      <c r="I1609" s="89"/>
    </row>
    <row r="1610" spans="1:9" x14ac:dyDescent="0.2">
      <c r="A1610" s="92"/>
      <c r="B1610" s="92"/>
      <c r="C1610" s="90"/>
      <c r="D1610" s="90"/>
      <c r="E1610" s="91"/>
      <c r="F1610" s="90"/>
      <c r="G1610" s="90"/>
      <c r="H1610" s="90"/>
      <c r="I1610" s="89"/>
    </row>
    <row r="1611" spans="1:9" x14ac:dyDescent="0.2">
      <c r="A1611" s="92"/>
      <c r="B1611" s="92"/>
      <c r="C1611" s="90"/>
      <c r="D1611" s="90"/>
      <c r="E1611" s="91"/>
      <c r="F1611" s="90"/>
      <c r="G1611" s="90"/>
      <c r="H1611" s="90"/>
      <c r="I1611" s="89"/>
    </row>
    <row r="1612" spans="1:9" x14ac:dyDescent="0.2">
      <c r="A1612" s="92"/>
      <c r="B1612" s="92"/>
      <c r="C1612" s="90"/>
      <c r="D1612" s="90"/>
      <c r="E1612" s="91"/>
      <c r="F1612" s="90"/>
      <c r="G1612" s="90"/>
      <c r="H1612" s="90"/>
      <c r="I1612" s="89"/>
    </row>
    <row r="1613" spans="1:9" x14ac:dyDescent="0.2">
      <c r="A1613" s="92"/>
      <c r="B1613" s="92"/>
      <c r="C1613" s="90"/>
      <c r="D1613" s="90"/>
      <c r="E1613" s="91"/>
      <c r="F1613" s="90"/>
      <c r="G1613" s="90"/>
      <c r="H1613" s="90"/>
      <c r="I1613" s="89"/>
    </row>
    <row r="1614" spans="1:9" x14ac:dyDescent="0.2">
      <c r="A1614" s="92"/>
      <c r="B1614" s="92"/>
      <c r="C1614" s="90"/>
      <c r="D1614" s="90"/>
      <c r="E1614" s="91"/>
      <c r="F1614" s="90"/>
      <c r="G1614" s="90"/>
      <c r="H1614" s="90"/>
      <c r="I1614" s="89"/>
    </row>
    <row r="1615" spans="1:9" x14ac:dyDescent="0.2">
      <c r="A1615" s="92"/>
      <c r="B1615" s="92"/>
      <c r="C1615" s="90"/>
      <c r="D1615" s="90"/>
      <c r="E1615" s="91"/>
      <c r="F1615" s="90"/>
      <c r="G1615" s="90"/>
      <c r="H1615" s="90"/>
      <c r="I1615" s="89"/>
    </row>
    <row r="1616" spans="1:9" x14ac:dyDescent="0.2">
      <c r="A1616" s="92"/>
      <c r="B1616" s="92"/>
      <c r="C1616" s="90"/>
      <c r="D1616" s="90"/>
      <c r="E1616" s="91"/>
      <c r="F1616" s="90"/>
      <c r="G1616" s="90"/>
      <c r="H1616" s="90"/>
      <c r="I1616" s="89"/>
    </row>
    <row r="1617" spans="1:9" x14ac:dyDescent="0.2">
      <c r="A1617" s="92"/>
      <c r="B1617" s="92"/>
      <c r="C1617" s="90"/>
      <c r="D1617" s="90"/>
      <c r="E1617" s="91"/>
      <c r="F1617" s="90"/>
      <c r="G1617" s="90"/>
      <c r="H1617" s="90"/>
      <c r="I1617" s="89"/>
    </row>
    <row r="1618" spans="1:9" x14ac:dyDescent="0.2">
      <c r="A1618" s="92"/>
      <c r="B1618" s="92"/>
      <c r="C1618" s="90"/>
      <c r="D1618" s="90"/>
      <c r="E1618" s="91"/>
      <c r="F1618" s="90"/>
      <c r="G1618" s="90"/>
      <c r="H1618" s="90"/>
      <c r="I1618" s="89"/>
    </row>
    <row r="1619" spans="1:9" x14ac:dyDescent="0.2">
      <c r="A1619" s="92"/>
      <c r="B1619" s="92"/>
      <c r="C1619" s="90"/>
      <c r="D1619" s="90"/>
      <c r="E1619" s="91"/>
      <c r="F1619" s="90"/>
      <c r="G1619" s="90"/>
      <c r="H1619" s="90"/>
      <c r="I1619" s="89"/>
    </row>
    <row r="1620" spans="1:9" x14ac:dyDescent="0.2">
      <c r="A1620" s="92"/>
      <c r="B1620" s="92"/>
      <c r="C1620" s="90"/>
      <c r="D1620" s="90"/>
      <c r="E1620" s="91"/>
      <c r="F1620" s="90"/>
      <c r="G1620" s="90"/>
      <c r="H1620" s="90"/>
      <c r="I1620" s="89"/>
    </row>
    <row r="1621" spans="1:9" x14ac:dyDescent="0.2">
      <c r="A1621" s="92"/>
      <c r="B1621" s="92"/>
      <c r="C1621" s="90"/>
      <c r="D1621" s="90"/>
      <c r="E1621" s="91"/>
      <c r="F1621" s="90"/>
      <c r="G1621" s="90"/>
      <c r="H1621" s="90"/>
      <c r="I1621" s="89"/>
    </row>
    <row r="1622" spans="1:9" x14ac:dyDescent="0.2">
      <c r="A1622" s="92"/>
      <c r="B1622" s="92"/>
      <c r="C1622" s="90"/>
      <c r="D1622" s="90"/>
      <c r="E1622" s="91"/>
      <c r="F1622" s="90"/>
      <c r="G1622" s="90"/>
      <c r="H1622" s="90"/>
      <c r="I1622" s="89"/>
    </row>
    <row r="1623" spans="1:9" x14ac:dyDescent="0.2">
      <c r="A1623" s="92"/>
      <c r="B1623" s="92"/>
      <c r="C1623" s="90"/>
      <c r="D1623" s="90"/>
      <c r="E1623" s="91"/>
      <c r="F1623" s="90"/>
      <c r="G1623" s="90"/>
      <c r="H1623" s="90"/>
      <c r="I1623" s="89"/>
    </row>
    <row r="1624" spans="1:9" x14ac:dyDescent="0.2">
      <c r="A1624" s="92"/>
      <c r="B1624" s="92"/>
      <c r="C1624" s="90"/>
      <c r="D1624" s="90"/>
      <c r="E1624" s="91"/>
      <c r="F1624" s="90"/>
      <c r="G1624" s="90"/>
      <c r="H1624" s="90"/>
      <c r="I1624" s="89"/>
    </row>
    <row r="1625" spans="1:9" x14ac:dyDescent="0.2">
      <c r="A1625" s="92"/>
      <c r="B1625" s="92"/>
      <c r="C1625" s="90"/>
      <c r="D1625" s="90"/>
      <c r="E1625" s="91"/>
      <c r="F1625" s="90"/>
      <c r="G1625" s="90"/>
      <c r="H1625" s="90"/>
      <c r="I1625" s="89"/>
    </row>
    <row r="1626" spans="1:9" x14ac:dyDescent="0.2">
      <c r="A1626" s="92"/>
      <c r="B1626" s="92"/>
      <c r="C1626" s="90"/>
      <c r="D1626" s="90"/>
      <c r="E1626" s="91"/>
      <c r="F1626" s="90"/>
      <c r="G1626" s="90"/>
      <c r="H1626" s="90"/>
      <c r="I1626" s="89"/>
    </row>
    <row r="1627" spans="1:9" x14ac:dyDescent="0.2">
      <c r="A1627" s="92"/>
      <c r="B1627" s="92"/>
      <c r="C1627" s="90"/>
      <c r="D1627" s="90"/>
      <c r="E1627" s="91"/>
      <c r="F1627" s="90"/>
      <c r="G1627" s="90"/>
      <c r="H1627" s="90"/>
      <c r="I1627" s="89"/>
    </row>
    <row r="1628" spans="1:9" x14ac:dyDescent="0.2">
      <c r="A1628" s="92"/>
      <c r="B1628" s="92"/>
      <c r="C1628" s="90"/>
      <c r="D1628" s="90"/>
      <c r="E1628" s="91"/>
      <c r="F1628" s="90"/>
      <c r="G1628" s="90"/>
      <c r="H1628" s="90"/>
      <c r="I1628" s="89"/>
    </row>
    <row r="1629" spans="1:9" x14ac:dyDescent="0.2">
      <c r="A1629" s="92"/>
      <c r="B1629" s="92"/>
      <c r="C1629" s="90"/>
      <c r="D1629" s="90"/>
      <c r="E1629" s="91"/>
      <c r="F1629" s="90"/>
      <c r="G1629" s="90"/>
      <c r="H1629" s="90"/>
      <c r="I1629" s="89"/>
    </row>
    <row r="1630" spans="1:9" x14ac:dyDescent="0.2">
      <c r="A1630" s="92"/>
      <c r="B1630" s="92"/>
      <c r="C1630" s="90"/>
      <c r="D1630" s="90"/>
      <c r="E1630" s="91"/>
      <c r="F1630" s="90"/>
      <c r="G1630" s="90"/>
      <c r="H1630" s="90"/>
      <c r="I1630" s="89"/>
    </row>
    <row r="1631" spans="1:9" x14ac:dyDescent="0.2">
      <c r="A1631" s="92"/>
      <c r="B1631" s="92"/>
      <c r="C1631" s="90"/>
      <c r="D1631" s="90"/>
      <c r="E1631" s="91"/>
      <c r="F1631" s="90"/>
      <c r="G1631" s="90"/>
      <c r="H1631" s="90"/>
      <c r="I1631" s="89"/>
    </row>
    <row r="1632" spans="1:9" x14ac:dyDescent="0.2">
      <c r="A1632" s="92"/>
      <c r="B1632" s="92"/>
      <c r="C1632" s="90"/>
      <c r="D1632" s="90"/>
      <c r="E1632" s="91"/>
      <c r="F1632" s="90"/>
      <c r="G1632" s="90"/>
      <c r="H1632" s="90"/>
      <c r="I1632" s="89"/>
    </row>
    <row r="1633" spans="1:9" x14ac:dyDescent="0.2">
      <c r="A1633" s="92"/>
      <c r="B1633" s="92"/>
      <c r="C1633" s="90"/>
      <c r="D1633" s="90"/>
      <c r="E1633" s="91"/>
      <c r="F1633" s="90"/>
      <c r="G1633" s="90"/>
      <c r="H1633" s="90"/>
      <c r="I1633" s="89"/>
    </row>
    <row r="1634" spans="1:9" x14ac:dyDescent="0.2">
      <c r="A1634" s="92"/>
      <c r="B1634" s="92"/>
      <c r="C1634" s="90"/>
      <c r="D1634" s="90"/>
      <c r="E1634" s="91"/>
      <c r="F1634" s="90"/>
      <c r="G1634" s="90"/>
      <c r="H1634" s="90"/>
      <c r="I1634" s="89"/>
    </row>
    <row r="1635" spans="1:9" x14ac:dyDescent="0.2">
      <c r="A1635" s="92"/>
      <c r="B1635" s="92"/>
      <c r="C1635" s="90"/>
      <c r="D1635" s="90"/>
      <c r="E1635" s="91"/>
      <c r="F1635" s="90"/>
      <c r="G1635" s="90"/>
      <c r="H1635" s="90"/>
      <c r="I1635" s="89"/>
    </row>
    <row r="1636" spans="1:9" x14ac:dyDescent="0.2">
      <c r="A1636" s="92"/>
      <c r="B1636" s="92"/>
      <c r="C1636" s="90"/>
      <c r="D1636" s="90"/>
      <c r="E1636" s="91"/>
      <c r="F1636" s="90"/>
      <c r="G1636" s="90"/>
      <c r="H1636" s="90"/>
      <c r="I1636" s="89"/>
    </row>
    <row r="1637" spans="1:9" x14ac:dyDescent="0.2">
      <c r="A1637" s="92"/>
      <c r="B1637" s="92"/>
      <c r="C1637" s="90"/>
      <c r="D1637" s="90"/>
      <c r="E1637" s="91"/>
      <c r="F1637" s="90"/>
      <c r="G1637" s="90"/>
      <c r="H1637" s="90"/>
      <c r="I1637" s="89"/>
    </row>
    <row r="1638" spans="1:9" x14ac:dyDescent="0.2">
      <c r="A1638" s="92"/>
      <c r="B1638" s="92"/>
      <c r="C1638" s="90"/>
      <c r="D1638" s="90"/>
      <c r="E1638" s="91"/>
      <c r="F1638" s="90"/>
      <c r="G1638" s="90"/>
      <c r="H1638" s="90"/>
      <c r="I1638" s="89"/>
    </row>
    <row r="1639" spans="1:9" x14ac:dyDescent="0.2">
      <c r="A1639" s="92"/>
      <c r="B1639" s="92"/>
      <c r="C1639" s="90"/>
      <c r="D1639" s="90"/>
      <c r="E1639" s="91"/>
      <c r="F1639" s="90"/>
      <c r="G1639" s="90"/>
      <c r="H1639" s="90"/>
      <c r="I1639" s="89"/>
    </row>
    <row r="1640" spans="1:9" x14ac:dyDescent="0.2">
      <c r="A1640" s="92"/>
      <c r="B1640" s="92"/>
      <c r="C1640" s="90"/>
      <c r="D1640" s="90"/>
      <c r="E1640" s="91"/>
      <c r="F1640" s="90"/>
      <c r="G1640" s="90"/>
      <c r="H1640" s="90"/>
      <c r="I1640" s="89"/>
    </row>
    <row r="1641" spans="1:9" x14ac:dyDescent="0.2">
      <c r="A1641" s="92"/>
      <c r="B1641" s="92"/>
      <c r="C1641" s="90"/>
      <c r="D1641" s="90"/>
      <c r="E1641" s="91"/>
      <c r="F1641" s="90"/>
      <c r="G1641" s="90"/>
      <c r="H1641" s="90"/>
      <c r="I1641" s="89"/>
    </row>
    <row r="1642" spans="1:9" x14ac:dyDescent="0.2">
      <c r="A1642" s="92"/>
      <c r="B1642" s="92"/>
      <c r="C1642" s="90"/>
      <c r="D1642" s="90"/>
      <c r="E1642" s="91"/>
      <c r="F1642" s="90"/>
      <c r="G1642" s="90"/>
      <c r="H1642" s="90"/>
      <c r="I1642" s="89"/>
    </row>
    <row r="1643" spans="1:9" x14ac:dyDescent="0.2">
      <c r="A1643" s="92"/>
      <c r="B1643" s="92"/>
      <c r="C1643" s="90"/>
      <c r="D1643" s="90"/>
      <c r="E1643" s="91"/>
      <c r="F1643" s="90"/>
      <c r="G1643" s="90"/>
      <c r="H1643" s="90"/>
      <c r="I1643" s="89"/>
    </row>
    <row r="1644" spans="1:9" x14ac:dyDescent="0.2">
      <c r="A1644" s="92"/>
      <c r="B1644" s="92"/>
      <c r="C1644" s="90"/>
      <c r="D1644" s="90"/>
      <c r="E1644" s="91"/>
      <c r="F1644" s="90"/>
      <c r="G1644" s="90"/>
      <c r="H1644" s="90"/>
      <c r="I1644" s="89"/>
    </row>
    <row r="1645" spans="1:9" x14ac:dyDescent="0.2">
      <c r="A1645" s="92"/>
      <c r="B1645" s="92"/>
      <c r="C1645" s="90"/>
      <c r="D1645" s="90"/>
      <c r="E1645" s="91"/>
      <c r="F1645" s="90"/>
      <c r="G1645" s="90"/>
      <c r="H1645" s="90"/>
      <c r="I1645" s="89"/>
    </row>
    <row r="1646" spans="1:9" x14ac:dyDescent="0.2">
      <c r="A1646" s="92"/>
      <c r="B1646" s="92"/>
      <c r="C1646" s="90"/>
      <c r="D1646" s="90"/>
      <c r="E1646" s="91"/>
      <c r="F1646" s="90"/>
      <c r="G1646" s="90"/>
      <c r="H1646" s="90"/>
      <c r="I1646" s="89"/>
    </row>
    <row r="1647" spans="1:9" x14ac:dyDescent="0.2">
      <c r="A1647" s="92"/>
      <c r="B1647" s="92"/>
      <c r="C1647" s="90"/>
      <c r="D1647" s="90"/>
      <c r="E1647" s="91"/>
      <c r="F1647" s="90"/>
      <c r="G1647" s="90"/>
      <c r="H1647" s="90"/>
      <c r="I1647" s="89"/>
    </row>
    <row r="1648" spans="1:9" x14ac:dyDescent="0.2">
      <c r="A1648" s="92"/>
      <c r="B1648" s="92"/>
      <c r="C1648" s="90"/>
      <c r="D1648" s="90"/>
      <c r="E1648" s="91"/>
      <c r="F1648" s="90"/>
      <c r="G1648" s="90"/>
      <c r="H1648" s="90"/>
      <c r="I1648" s="89"/>
    </row>
    <row r="1649" spans="1:9" x14ac:dyDescent="0.2">
      <c r="A1649" s="92"/>
      <c r="B1649" s="92"/>
      <c r="C1649" s="90"/>
      <c r="D1649" s="90"/>
      <c r="E1649" s="91"/>
      <c r="F1649" s="90"/>
      <c r="G1649" s="90"/>
      <c r="H1649" s="90"/>
      <c r="I1649" s="89"/>
    </row>
    <row r="1650" spans="1:9" x14ac:dyDescent="0.2">
      <c r="A1650" s="92"/>
      <c r="B1650" s="92"/>
      <c r="C1650" s="90"/>
      <c r="D1650" s="90"/>
      <c r="E1650" s="91"/>
      <c r="F1650" s="90"/>
      <c r="G1650" s="90"/>
      <c r="H1650" s="90"/>
      <c r="I1650" s="89"/>
    </row>
    <row r="1651" spans="1:9" x14ac:dyDescent="0.2">
      <c r="A1651" s="92"/>
      <c r="B1651" s="92"/>
      <c r="C1651" s="90"/>
      <c r="D1651" s="90"/>
      <c r="E1651" s="91"/>
      <c r="F1651" s="90"/>
      <c r="G1651" s="90"/>
      <c r="H1651" s="90"/>
      <c r="I1651" s="89"/>
    </row>
    <row r="1652" spans="1:9" x14ac:dyDescent="0.2">
      <c r="A1652" s="92"/>
      <c r="B1652" s="92"/>
      <c r="C1652" s="90"/>
      <c r="D1652" s="90"/>
      <c r="E1652" s="91"/>
      <c r="F1652" s="90"/>
      <c r="G1652" s="90"/>
      <c r="H1652" s="90"/>
      <c r="I1652" s="89"/>
    </row>
    <row r="1653" spans="1:9" x14ac:dyDescent="0.2">
      <c r="A1653" s="92"/>
      <c r="B1653" s="92"/>
      <c r="C1653" s="90"/>
      <c r="D1653" s="90"/>
      <c r="E1653" s="91"/>
      <c r="F1653" s="90"/>
      <c r="G1653" s="90"/>
      <c r="H1653" s="90"/>
      <c r="I1653" s="89"/>
    </row>
    <row r="1654" spans="1:9" x14ac:dyDescent="0.2">
      <c r="A1654" s="92"/>
      <c r="B1654" s="92"/>
      <c r="C1654" s="90"/>
      <c r="D1654" s="90"/>
      <c r="E1654" s="91"/>
      <c r="F1654" s="90"/>
      <c r="G1654" s="90"/>
      <c r="H1654" s="90"/>
      <c r="I1654" s="89"/>
    </row>
    <row r="1655" spans="1:9" x14ac:dyDescent="0.2">
      <c r="A1655" s="92"/>
      <c r="B1655" s="92"/>
      <c r="C1655" s="90"/>
      <c r="D1655" s="90"/>
      <c r="E1655" s="91"/>
      <c r="F1655" s="90"/>
      <c r="G1655" s="90"/>
      <c r="H1655" s="90"/>
      <c r="I1655" s="89"/>
    </row>
    <row r="1656" spans="1:9" x14ac:dyDescent="0.2">
      <c r="A1656" s="92"/>
      <c r="B1656" s="92"/>
      <c r="C1656" s="90"/>
      <c r="D1656" s="90"/>
      <c r="E1656" s="91"/>
      <c r="F1656" s="90"/>
      <c r="G1656" s="90"/>
      <c r="H1656" s="90"/>
      <c r="I1656" s="89"/>
    </row>
    <row r="1657" spans="1:9" x14ac:dyDescent="0.2">
      <c r="A1657" s="92"/>
      <c r="B1657" s="92"/>
      <c r="C1657" s="90"/>
      <c r="D1657" s="90"/>
      <c r="E1657" s="91"/>
      <c r="F1657" s="90"/>
      <c r="G1657" s="90"/>
      <c r="H1657" s="90"/>
      <c r="I1657" s="89"/>
    </row>
    <row r="1658" spans="1:9" x14ac:dyDescent="0.2">
      <c r="A1658" s="92"/>
      <c r="B1658" s="92"/>
      <c r="C1658" s="90"/>
      <c r="D1658" s="90"/>
      <c r="E1658" s="91"/>
      <c r="F1658" s="90"/>
      <c r="G1658" s="90"/>
      <c r="H1658" s="90"/>
      <c r="I1658" s="89"/>
    </row>
    <row r="1659" spans="1:9" x14ac:dyDescent="0.2">
      <c r="A1659" s="92"/>
      <c r="B1659" s="92"/>
      <c r="C1659" s="90"/>
      <c r="D1659" s="90"/>
      <c r="E1659" s="91"/>
      <c r="F1659" s="90"/>
      <c r="G1659" s="90"/>
      <c r="H1659" s="90"/>
      <c r="I1659" s="89"/>
    </row>
    <row r="1660" spans="1:9" x14ac:dyDescent="0.2">
      <c r="A1660" s="92"/>
      <c r="B1660" s="92"/>
      <c r="C1660" s="90"/>
      <c r="D1660" s="90"/>
      <c r="E1660" s="91"/>
      <c r="F1660" s="90"/>
      <c r="G1660" s="90"/>
      <c r="H1660" s="90"/>
      <c r="I1660" s="89"/>
    </row>
    <row r="1661" spans="1:9" x14ac:dyDescent="0.2">
      <c r="A1661" s="92"/>
      <c r="B1661" s="92"/>
      <c r="C1661" s="90"/>
      <c r="D1661" s="90"/>
      <c r="E1661" s="91"/>
      <c r="F1661" s="90"/>
      <c r="G1661" s="90"/>
      <c r="H1661" s="90"/>
      <c r="I1661" s="89"/>
    </row>
    <row r="1662" spans="1:9" x14ac:dyDescent="0.2">
      <c r="A1662" s="92"/>
      <c r="B1662" s="92"/>
      <c r="C1662" s="90"/>
      <c r="D1662" s="90"/>
      <c r="E1662" s="91"/>
      <c r="F1662" s="90"/>
      <c r="G1662" s="90"/>
      <c r="H1662" s="90"/>
      <c r="I1662" s="89"/>
    </row>
    <row r="1663" spans="1:9" x14ac:dyDescent="0.2">
      <c r="A1663" s="92"/>
      <c r="B1663" s="92"/>
      <c r="C1663" s="90"/>
      <c r="D1663" s="90"/>
      <c r="E1663" s="91"/>
      <c r="F1663" s="90"/>
      <c r="G1663" s="90"/>
      <c r="H1663" s="90"/>
      <c r="I1663" s="89"/>
    </row>
    <row r="1664" spans="1:9" x14ac:dyDescent="0.2">
      <c r="A1664" s="92"/>
      <c r="B1664" s="92"/>
      <c r="C1664" s="90"/>
      <c r="D1664" s="90"/>
      <c r="E1664" s="91"/>
      <c r="F1664" s="90"/>
      <c r="G1664" s="90"/>
      <c r="H1664" s="90"/>
      <c r="I1664" s="89"/>
    </row>
    <row r="1665" spans="1:9" x14ac:dyDescent="0.2">
      <c r="A1665" s="92"/>
      <c r="B1665" s="92"/>
      <c r="C1665" s="90"/>
      <c r="D1665" s="90"/>
      <c r="E1665" s="91"/>
      <c r="F1665" s="90"/>
      <c r="G1665" s="90"/>
      <c r="H1665" s="90"/>
      <c r="I1665" s="89"/>
    </row>
    <row r="1666" spans="1:9" x14ac:dyDescent="0.2">
      <c r="A1666" s="92"/>
      <c r="B1666" s="92"/>
      <c r="C1666" s="90"/>
      <c r="D1666" s="90"/>
      <c r="E1666" s="91"/>
      <c r="F1666" s="90"/>
      <c r="G1666" s="90"/>
      <c r="H1666" s="90"/>
      <c r="I1666" s="89"/>
    </row>
    <row r="1667" spans="1:9" x14ac:dyDescent="0.2">
      <c r="A1667" s="92"/>
      <c r="B1667" s="92"/>
      <c r="C1667" s="90"/>
      <c r="D1667" s="90"/>
      <c r="E1667" s="91"/>
      <c r="F1667" s="90"/>
      <c r="G1667" s="90"/>
      <c r="H1667" s="90"/>
      <c r="I1667" s="89"/>
    </row>
    <row r="1668" spans="1:9" x14ac:dyDescent="0.2">
      <c r="A1668" s="92"/>
      <c r="B1668" s="92"/>
      <c r="C1668" s="90"/>
      <c r="D1668" s="90"/>
      <c r="E1668" s="91"/>
      <c r="F1668" s="90"/>
      <c r="G1668" s="90"/>
      <c r="H1668" s="90"/>
      <c r="I1668" s="89"/>
    </row>
    <row r="1669" spans="1:9" x14ac:dyDescent="0.2">
      <c r="A1669" s="92"/>
      <c r="B1669" s="92"/>
      <c r="C1669" s="90"/>
      <c r="D1669" s="90"/>
      <c r="E1669" s="91"/>
      <c r="F1669" s="90"/>
      <c r="G1669" s="90"/>
      <c r="H1669" s="90"/>
      <c r="I1669" s="89"/>
    </row>
    <row r="1670" spans="1:9" x14ac:dyDescent="0.2">
      <c r="A1670" s="92"/>
      <c r="B1670" s="92"/>
      <c r="C1670" s="90"/>
      <c r="D1670" s="90"/>
      <c r="E1670" s="91"/>
      <c r="F1670" s="90"/>
      <c r="G1670" s="90"/>
      <c r="H1670" s="90"/>
      <c r="I1670" s="89"/>
    </row>
    <row r="1671" spans="1:9" x14ac:dyDescent="0.2">
      <c r="A1671" s="92"/>
      <c r="B1671" s="92"/>
      <c r="C1671" s="90"/>
      <c r="D1671" s="90"/>
      <c r="E1671" s="91"/>
      <c r="F1671" s="90"/>
      <c r="G1671" s="90"/>
      <c r="H1671" s="90"/>
      <c r="I1671" s="89"/>
    </row>
    <row r="1672" spans="1:9" x14ac:dyDescent="0.2">
      <c r="A1672" s="92"/>
      <c r="B1672" s="92"/>
      <c r="C1672" s="90"/>
      <c r="D1672" s="90"/>
      <c r="E1672" s="91"/>
      <c r="F1672" s="90"/>
      <c r="G1672" s="90"/>
      <c r="H1672" s="90"/>
      <c r="I1672" s="89"/>
    </row>
    <row r="1673" spans="1:9" x14ac:dyDescent="0.2">
      <c r="A1673" s="92"/>
      <c r="B1673" s="92"/>
      <c r="C1673" s="90"/>
      <c r="D1673" s="90"/>
      <c r="E1673" s="91"/>
      <c r="F1673" s="90"/>
      <c r="G1673" s="90"/>
      <c r="H1673" s="90"/>
      <c r="I1673" s="89"/>
    </row>
    <row r="1674" spans="1:9" x14ac:dyDescent="0.2">
      <c r="A1674" s="92"/>
      <c r="B1674" s="92"/>
      <c r="C1674" s="90"/>
      <c r="D1674" s="90"/>
      <c r="E1674" s="91"/>
      <c r="F1674" s="90"/>
      <c r="G1674" s="90"/>
      <c r="H1674" s="90"/>
      <c r="I1674" s="89"/>
    </row>
    <row r="1675" spans="1:9" x14ac:dyDescent="0.2">
      <c r="A1675" s="92"/>
      <c r="B1675" s="92"/>
      <c r="C1675" s="90"/>
      <c r="D1675" s="90"/>
      <c r="E1675" s="91"/>
      <c r="F1675" s="90"/>
      <c r="G1675" s="90"/>
      <c r="H1675" s="90"/>
      <c r="I1675" s="89"/>
    </row>
    <row r="1676" spans="1:9" x14ac:dyDescent="0.2">
      <c r="A1676" s="92"/>
      <c r="B1676" s="92"/>
      <c r="C1676" s="90"/>
      <c r="D1676" s="90"/>
      <c r="E1676" s="91"/>
      <c r="F1676" s="90"/>
      <c r="G1676" s="90"/>
      <c r="H1676" s="90"/>
      <c r="I1676" s="89"/>
    </row>
    <row r="1677" spans="1:9" x14ac:dyDescent="0.2">
      <c r="A1677" s="92"/>
      <c r="B1677" s="92"/>
      <c r="C1677" s="90"/>
      <c r="D1677" s="90"/>
      <c r="E1677" s="91"/>
      <c r="F1677" s="90"/>
      <c r="G1677" s="90"/>
      <c r="H1677" s="90"/>
      <c r="I1677" s="89"/>
    </row>
    <row r="1678" spans="1:9" x14ac:dyDescent="0.2">
      <c r="A1678" s="92"/>
      <c r="B1678" s="92"/>
      <c r="C1678" s="90"/>
      <c r="D1678" s="90"/>
      <c r="E1678" s="91"/>
      <c r="F1678" s="90"/>
      <c r="G1678" s="90"/>
      <c r="H1678" s="90"/>
      <c r="I1678" s="89"/>
    </row>
    <row r="1679" spans="1:9" x14ac:dyDescent="0.2">
      <c r="A1679" s="92"/>
      <c r="B1679" s="92"/>
      <c r="C1679" s="90"/>
      <c r="D1679" s="90"/>
      <c r="E1679" s="91"/>
      <c r="F1679" s="90"/>
      <c r="G1679" s="90"/>
      <c r="H1679" s="90"/>
      <c r="I1679" s="89"/>
    </row>
    <row r="1680" spans="1:9" x14ac:dyDescent="0.2">
      <c r="A1680" s="92"/>
      <c r="B1680" s="92"/>
      <c r="C1680" s="90"/>
      <c r="D1680" s="90"/>
      <c r="E1680" s="91"/>
      <c r="F1680" s="90"/>
      <c r="G1680" s="90"/>
      <c r="H1680" s="90"/>
      <c r="I1680" s="89"/>
    </row>
    <row r="1681" spans="1:9" x14ac:dyDescent="0.2">
      <c r="A1681" s="92"/>
      <c r="B1681" s="92"/>
      <c r="C1681" s="90"/>
      <c r="D1681" s="90"/>
      <c r="E1681" s="91"/>
      <c r="F1681" s="90"/>
      <c r="G1681" s="90"/>
      <c r="H1681" s="90"/>
      <c r="I1681" s="89"/>
    </row>
    <row r="1682" spans="1:9" x14ac:dyDescent="0.2">
      <c r="A1682" s="92"/>
      <c r="B1682" s="92"/>
      <c r="C1682" s="90"/>
      <c r="D1682" s="90"/>
      <c r="E1682" s="91"/>
      <c r="F1682" s="90"/>
      <c r="G1682" s="90"/>
      <c r="H1682" s="90"/>
      <c r="I1682" s="89"/>
    </row>
    <row r="1683" spans="1:9" x14ac:dyDescent="0.2">
      <c r="A1683" s="92"/>
      <c r="B1683" s="92"/>
      <c r="C1683" s="90"/>
      <c r="D1683" s="90"/>
      <c r="E1683" s="91"/>
      <c r="F1683" s="90"/>
      <c r="G1683" s="90"/>
      <c r="H1683" s="90"/>
      <c r="I1683" s="89"/>
    </row>
    <row r="1684" spans="1:9" x14ac:dyDescent="0.2">
      <c r="A1684" s="92"/>
      <c r="B1684" s="92"/>
      <c r="C1684" s="90"/>
      <c r="D1684" s="90"/>
      <c r="E1684" s="91"/>
      <c r="F1684" s="90"/>
      <c r="G1684" s="90"/>
      <c r="H1684" s="90"/>
      <c r="I1684" s="89"/>
    </row>
    <row r="1685" spans="1:9" x14ac:dyDescent="0.2">
      <c r="A1685" s="92"/>
      <c r="B1685" s="92"/>
      <c r="C1685" s="90"/>
      <c r="D1685" s="90"/>
      <c r="E1685" s="91"/>
      <c r="F1685" s="90"/>
      <c r="G1685" s="90"/>
      <c r="H1685" s="90"/>
      <c r="I1685" s="89"/>
    </row>
    <row r="1686" spans="1:9" x14ac:dyDescent="0.2">
      <c r="A1686" s="92"/>
      <c r="B1686" s="92"/>
      <c r="C1686" s="90"/>
      <c r="D1686" s="90"/>
      <c r="E1686" s="91"/>
      <c r="F1686" s="90"/>
      <c r="G1686" s="90"/>
      <c r="H1686" s="90"/>
      <c r="I1686" s="89"/>
    </row>
    <row r="1687" spans="1:9" x14ac:dyDescent="0.2">
      <c r="A1687" s="92"/>
      <c r="B1687" s="92"/>
      <c r="C1687" s="90"/>
      <c r="D1687" s="90"/>
      <c r="E1687" s="91"/>
      <c r="F1687" s="90"/>
      <c r="G1687" s="90"/>
      <c r="H1687" s="90"/>
      <c r="I1687" s="89"/>
    </row>
    <row r="1688" spans="1:9" x14ac:dyDescent="0.2">
      <c r="A1688" s="92"/>
      <c r="B1688" s="92"/>
      <c r="C1688" s="90"/>
      <c r="D1688" s="90"/>
      <c r="E1688" s="91"/>
      <c r="F1688" s="90"/>
      <c r="G1688" s="90"/>
      <c r="H1688" s="90"/>
      <c r="I1688" s="89"/>
    </row>
    <row r="1689" spans="1:9" x14ac:dyDescent="0.2">
      <c r="A1689" s="92"/>
      <c r="B1689" s="92"/>
      <c r="C1689" s="90"/>
      <c r="D1689" s="90"/>
      <c r="E1689" s="91"/>
      <c r="F1689" s="90"/>
      <c r="G1689" s="90"/>
      <c r="H1689" s="90"/>
      <c r="I1689" s="89"/>
    </row>
    <row r="1690" spans="1:9" x14ac:dyDescent="0.2">
      <c r="A1690" s="92"/>
      <c r="B1690" s="92"/>
      <c r="C1690" s="90"/>
      <c r="D1690" s="90"/>
      <c r="E1690" s="91"/>
      <c r="F1690" s="90"/>
      <c r="G1690" s="90"/>
      <c r="H1690" s="90"/>
      <c r="I1690" s="89"/>
    </row>
    <row r="1691" spans="1:9" x14ac:dyDescent="0.2">
      <c r="A1691" s="92"/>
      <c r="B1691" s="92"/>
      <c r="C1691" s="90"/>
      <c r="D1691" s="90"/>
      <c r="E1691" s="91"/>
      <c r="F1691" s="90"/>
      <c r="G1691" s="90"/>
      <c r="H1691" s="90"/>
      <c r="I1691" s="89"/>
    </row>
    <row r="1692" spans="1:9" x14ac:dyDescent="0.2">
      <c r="A1692" s="92"/>
      <c r="B1692" s="92"/>
      <c r="C1692" s="90"/>
      <c r="D1692" s="90"/>
      <c r="E1692" s="91"/>
      <c r="F1692" s="90"/>
      <c r="G1692" s="90"/>
      <c r="H1692" s="90"/>
      <c r="I1692" s="89"/>
    </row>
    <row r="1693" spans="1:9" x14ac:dyDescent="0.2">
      <c r="A1693" s="92"/>
      <c r="B1693" s="92"/>
      <c r="C1693" s="90"/>
      <c r="D1693" s="90"/>
      <c r="E1693" s="91"/>
      <c r="F1693" s="90"/>
      <c r="G1693" s="90"/>
      <c r="H1693" s="90"/>
      <c r="I1693" s="89"/>
    </row>
    <row r="1694" spans="1:9" x14ac:dyDescent="0.2">
      <c r="A1694" s="92"/>
      <c r="B1694" s="92"/>
      <c r="C1694" s="90"/>
      <c r="D1694" s="90"/>
      <c r="E1694" s="91"/>
      <c r="F1694" s="90"/>
      <c r="G1694" s="90"/>
      <c r="H1694" s="90"/>
      <c r="I1694" s="89"/>
    </row>
    <row r="1695" spans="1:9" x14ac:dyDescent="0.2">
      <c r="A1695" s="92"/>
      <c r="B1695" s="92"/>
      <c r="C1695" s="90"/>
      <c r="D1695" s="90"/>
      <c r="E1695" s="91"/>
      <c r="F1695" s="90"/>
      <c r="G1695" s="90"/>
      <c r="H1695" s="90"/>
      <c r="I1695" s="89"/>
    </row>
    <row r="1696" spans="1:9" x14ac:dyDescent="0.2">
      <c r="A1696" s="92"/>
      <c r="B1696" s="92"/>
      <c r="C1696" s="90"/>
      <c r="D1696" s="90"/>
      <c r="E1696" s="91"/>
      <c r="F1696" s="90"/>
      <c r="G1696" s="90"/>
      <c r="H1696" s="90"/>
      <c r="I1696" s="89"/>
    </row>
    <row r="1697" spans="1:9" x14ac:dyDescent="0.2">
      <c r="A1697" s="92"/>
      <c r="B1697" s="92"/>
      <c r="C1697" s="90"/>
      <c r="D1697" s="90"/>
      <c r="E1697" s="91"/>
      <c r="F1697" s="90"/>
      <c r="G1697" s="90"/>
      <c r="H1697" s="90"/>
      <c r="I1697" s="89"/>
    </row>
    <row r="1698" spans="1:9" x14ac:dyDescent="0.2">
      <c r="A1698" s="92"/>
      <c r="B1698" s="92"/>
      <c r="C1698" s="90"/>
      <c r="D1698" s="90"/>
      <c r="E1698" s="91"/>
      <c r="F1698" s="90"/>
      <c r="G1698" s="90"/>
      <c r="H1698" s="90"/>
      <c r="I1698" s="89"/>
    </row>
    <row r="1699" spans="1:9" x14ac:dyDescent="0.2">
      <c r="A1699" s="92"/>
      <c r="B1699" s="92"/>
      <c r="C1699" s="90"/>
      <c r="D1699" s="90"/>
      <c r="E1699" s="91"/>
      <c r="F1699" s="90"/>
      <c r="G1699" s="90"/>
      <c r="H1699" s="90"/>
      <c r="I1699" s="89"/>
    </row>
    <row r="1700" spans="1:9" x14ac:dyDescent="0.2">
      <c r="A1700" s="92"/>
      <c r="B1700" s="92"/>
      <c r="C1700" s="90"/>
      <c r="D1700" s="90"/>
      <c r="E1700" s="91"/>
      <c r="F1700" s="90"/>
      <c r="G1700" s="90"/>
      <c r="H1700" s="90"/>
      <c r="I1700" s="89"/>
    </row>
    <row r="1701" spans="1:9" x14ac:dyDescent="0.2">
      <c r="A1701" s="92"/>
      <c r="B1701" s="92"/>
      <c r="C1701" s="90"/>
      <c r="D1701" s="90"/>
      <c r="E1701" s="91"/>
      <c r="F1701" s="90"/>
      <c r="G1701" s="90"/>
      <c r="H1701" s="90"/>
      <c r="I1701" s="89"/>
    </row>
    <row r="1702" spans="1:9" x14ac:dyDescent="0.2">
      <c r="A1702" s="92"/>
      <c r="B1702" s="92"/>
      <c r="C1702" s="90"/>
      <c r="D1702" s="90"/>
      <c r="E1702" s="91"/>
      <c r="F1702" s="90"/>
      <c r="G1702" s="90"/>
      <c r="H1702" s="90"/>
      <c r="I1702" s="89"/>
    </row>
    <row r="1703" spans="1:9" x14ac:dyDescent="0.2">
      <c r="A1703" s="92"/>
      <c r="B1703" s="92"/>
      <c r="C1703" s="90"/>
      <c r="D1703" s="90"/>
      <c r="E1703" s="91"/>
      <c r="F1703" s="90"/>
      <c r="G1703" s="90"/>
      <c r="H1703" s="90"/>
      <c r="I1703" s="89"/>
    </row>
    <row r="1704" spans="1:9" x14ac:dyDescent="0.2">
      <c r="A1704" s="92"/>
      <c r="B1704" s="92"/>
      <c r="C1704" s="90"/>
      <c r="D1704" s="90"/>
      <c r="E1704" s="91"/>
      <c r="F1704" s="90"/>
      <c r="G1704" s="90"/>
      <c r="H1704" s="90"/>
      <c r="I1704" s="89"/>
    </row>
    <row r="1705" spans="1:9" x14ac:dyDescent="0.2">
      <c r="A1705" s="92"/>
      <c r="B1705" s="92"/>
      <c r="C1705" s="90"/>
      <c r="D1705" s="90"/>
      <c r="E1705" s="91"/>
      <c r="F1705" s="90"/>
      <c r="G1705" s="90"/>
      <c r="H1705" s="90"/>
      <c r="I1705" s="89"/>
    </row>
    <row r="1706" spans="1:9" x14ac:dyDescent="0.2">
      <c r="A1706" s="92"/>
      <c r="B1706" s="92"/>
      <c r="C1706" s="90"/>
      <c r="D1706" s="90"/>
      <c r="E1706" s="91"/>
      <c r="F1706" s="90"/>
      <c r="G1706" s="90"/>
      <c r="H1706" s="90"/>
      <c r="I1706" s="89"/>
    </row>
    <row r="1707" spans="1:9" x14ac:dyDescent="0.2">
      <c r="A1707" s="92"/>
      <c r="B1707" s="92"/>
      <c r="C1707" s="90"/>
      <c r="D1707" s="90"/>
      <c r="E1707" s="91"/>
      <c r="F1707" s="90"/>
      <c r="G1707" s="90"/>
      <c r="H1707" s="90"/>
      <c r="I1707" s="89"/>
    </row>
    <row r="1708" spans="1:9" x14ac:dyDescent="0.2">
      <c r="A1708" s="92"/>
      <c r="B1708" s="92"/>
      <c r="C1708" s="90"/>
      <c r="D1708" s="90"/>
      <c r="E1708" s="91"/>
      <c r="F1708" s="90"/>
      <c r="G1708" s="90"/>
      <c r="H1708" s="90"/>
      <c r="I1708" s="89"/>
    </row>
    <row r="1709" spans="1:9" x14ac:dyDescent="0.2">
      <c r="A1709" s="92"/>
      <c r="B1709" s="92"/>
      <c r="C1709" s="90"/>
      <c r="D1709" s="90"/>
      <c r="E1709" s="91"/>
      <c r="F1709" s="90"/>
      <c r="G1709" s="90"/>
      <c r="H1709" s="90"/>
      <c r="I1709" s="89"/>
    </row>
    <row r="1710" spans="1:9" x14ac:dyDescent="0.2">
      <c r="A1710" s="92"/>
      <c r="B1710" s="92"/>
      <c r="C1710" s="90"/>
      <c r="D1710" s="90"/>
      <c r="E1710" s="91"/>
      <c r="F1710" s="90"/>
      <c r="G1710" s="90"/>
      <c r="H1710" s="90"/>
      <c r="I1710" s="89"/>
    </row>
    <row r="1711" spans="1:9" x14ac:dyDescent="0.2">
      <c r="A1711" s="92"/>
      <c r="B1711" s="92"/>
      <c r="C1711" s="90"/>
      <c r="D1711" s="90"/>
      <c r="E1711" s="91"/>
      <c r="F1711" s="90"/>
      <c r="G1711" s="90"/>
      <c r="H1711" s="90"/>
      <c r="I1711" s="89"/>
    </row>
    <row r="1712" spans="1:9" x14ac:dyDescent="0.2">
      <c r="A1712" s="92"/>
      <c r="B1712" s="92"/>
      <c r="C1712" s="90"/>
      <c r="D1712" s="90"/>
      <c r="E1712" s="91"/>
      <c r="F1712" s="90"/>
      <c r="G1712" s="90"/>
      <c r="H1712" s="90"/>
      <c r="I1712" s="89"/>
    </row>
    <row r="1713" spans="1:9" x14ac:dyDescent="0.2">
      <c r="A1713" s="92"/>
      <c r="B1713" s="92"/>
      <c r="C1713" s="90"/>
      <c r="D1713" s="90"/>
      <c r="E1713" s="91"/>
      <c r="F1713" s="90"/>
      <c r="G1713" s="90"/>
      <c r="H1713" s="90"/>
      <c r="I1713" s="89"/>
    </row>
    <row r="1714" spans="1:9" x14ac:dyDescent="0.2">
      <c r="A1714" s="92"/>
      <c r="B1714" s="92"/>
      <c r="C1714" s="90"/>
      <c r="D1714" s="90"/>
      <c r="E1714" s="91"/>
      <c r="F1714" s="90"/>
      <c r="G1714" s="90"/>
      <c r="H1714" s="90"/>
      <c r="I1714" s="89"/>
    </row>
    <row r="1715" spans="1:9" x14ac:dyDescent="0.2">
      <c r="A1715" s="92"/>
      <c r="B1715" s="92"/>
      <c r="C1715" s="90"/>
      <c r="D1715" s="90"/>
      <c r="E1715" s="91"/>
      <c r="F1715" s="90"/>
      <c r="G1715" s="90"/>
      <c r="H1715" s="90"/>
      <c r="I1715" s="89"/>
    </row>
    <row r="1716" spans="1:9" x14ac:dyDescent="0.2">
      <c r="A1716" s="92"/>
      <c r="B1716" s="92"/>
      <c r="C1716" s="90"/>
      <c r="D1716" s="90"/>
      <c r="E1716" s="91"/>
      <c r="F1716" s="90"/>
      <c r="G1716" s="90"/>
      <c r="H1716" s="90"/>
      <c r="I1716" s="89"/>
    </row>
    <row r="1717" spans="1:9" x14ac:dyDescent="0.2">
      <c r="A1717" s="92"/>
      <c r="B1717" s="92"/>
      <c r="C1717" s="90"/>
      <c r="D1717" s="90"/>
      <c r="E1717" s="91"/>
      <c r="F1717" s="90"/>
      <c r="G1717" s="90"/>
      <c r="H1717" s="90"/>
      <c r="I1717" s="89"/>
    </row>
    <row r="1718" spans="1:9" x14ac:dyDescent="0.2">
      <c r="A1718" s="92"/>
      <c r="B1718" s="92"/>
      <c r="C1718" s="90"/>
      <c r="D1718" s="90"/>
      <c r="E1718" s="91"/>
      <c r="F1718" s="90"/>
      <c r="G1718" s="90"/>
      <c r="H1718" s="90"/>
      <c r="I1718" s="89"/>
    </row>
    <row r="1719" spans="1:9" x14ac:dyDescent="0.2">
      <c r="A1719" s="92"/>
      <c r="B1719" s="92"/>
      <c r="C1719" s="90"/>
      <c r="D1719" s="90"/>
      <c r="E1719" s="91"/>
      <c r="F1719" s="90"/>
      <c r="G1719" s="90"/>
      <c r="H1719" s="90"/>
      <c r="I1719" s="89"/>
    </row>
    <row r="1720" spans="1:9" x14ac:dyDescent="0.2">
      <c r="A1720" s="92"/>
      <c r="B1720" s="92"/>
      <c r="C1720" s="90"/>
      <c r="D1720" s="90"/>
      <c r="E1720" s="91"/>
      <c r="F1720" s="90"/>
      <c r="G1720" s="90"/>
      <c r="H1720" s="90"/>
      <c r="I1720" s="89"/>
    </row>
    <row r="1721" spans="1:9" x14ac:dyDescent="0.2">
      <c r="A1721" s="92"/>
      <c r="B1721" s="92"/>
      <c r="C1721" s="90"/>
      <c r="D1721" s="90"/>
      <c r="E1721" s="91"/>
      <c r="F1721" s="90"/>
      <c r="G1721" s="90"/>
      <c r="H1721" s="90"/>
      <c r="I1721" s="89"/>
    </row>
    <row r="1722" spans="1:9" x14ac:dyDescent="0.2">
      <c r="A1722" s="92"/>
      <c r="B1722" s="92"/>
      <c r="C1722" s="90"/>
      <c r="D1722" s="90"/>
      <c r="E1722" s="91"/>
      <c r="F1722" s="90"/>
      <c r="G1722" s="90"/>
      <c r="H1722" s="90"/>
      <c r="I1722" s="89"/>
    </row>
    <row r="1723" spans="1:9" x14ac:dyDescent="0.2">
      <c r="A1723" s="92"/>
      <c r="B1723" s="92"/>
      <c r="C1723" s="90"/>
      <c r="D1723" s="90"/>
      <c r="E1723" s="91"/>
      <c r="F1723" s="90"/>
      <c r="G1723" s="90"/>
      <c r="H1723" s="90"/>
      <c r="I1723" s="89"/>
    </row>
    <row r="1724" spans="1:9" x14ac:dyDescent="0.2">
      <c r="A1724" s="92"/>
      <c r="B1724" s="92"/>
      <c r="C1724" s="90"/>
      <c r="D1724" s="90"/>
      <c r="E1724" s="91"/>
      <c r="F1724" s="90"/>
      <c r="G1724" s="90"/>
      <c r="H1724" s="90"/>
      <c r="I1724" s="89"/>
    </row>
    <row r="1725" spans="1:9" x14ac:dyDescent="0.2">
      <c r="A1725" s="92"/>
      <c r="B1725" s="92"/>
      <c r="C1725" s="90"/>
      <c r="D1725" s="90"/>
      <c r="E1725" s="91"/>
      <c r="F1725" s="90"/>
      <c r="G1725" s="90"/>
      <c r="H1725" s="90"/>
      <c r="I1725" s="89"/>
    </row>
    <row r="1726" spans="1:9" x14ac:dyDescent="0.2">
      <c r="A1726" s="92"/>
      <c r="B1726" s="92"/>
      <c r="C1726" s="90"/>
      <c r="D1726" s="90"/>
      <c r="E1726" s="91"/>
      <c r="F1726" s="90"/>
      <c r="G1726" s="90"/>
      <c r="H1726" s="90"/>
      <c r="I1726" s="89"/>
    </row>
    <row r="1727" spans="1:9" x14ac:dyDescent="0.2">
      <c r="A1727" s="92"/>
      <c r="B1727" s="92"/>
      <c r="C1727" s="90"/>
      <c r="D1727" s="90"/>
      <c r="E1727" s="91"/>
      <c r="F1727" s="90"/>
      <c r="G1727" s="90"/>
      <c r="H1727" s="90"/>
      <c r="I1727" s="89"/>
    </row>
    <row r="1728" spans="1:9" x14ac:dyDescent="0.2">
      <c r="A1728" s="92"/>
      <c r="B1728" s="92"/>
      <c r="C1728" s="90"/>
      <c r="D1728" s="90"/>
      <c r="E1728" s="91"/>
      <c r="F1728" s="90"/>
      <c r="G1728" s="90"/>
      <c r="H1728" s="90"/>
      <c r="I1728" s="89"/>
    </row>
    <row r="1729" spans="1:9" x14ac:dyDescent="0.2">
      <c r="A1729" s="92"/>
      <c r="B1729" s="92"/>
      <c r="C1729" s="90"/>
      <c r="D1729" s="90"/>
      <c r="E1729" s="91"/>
      <c r="F1729" s="90"/>
      <c r="G1729" s="90"/>
      <c r="H1729" s="90"/>
      <c r="I1729" s="89"/>
    </row>
    <row r="1730" spans="1:9" x14ac:dyDescent="0.2">
      <c r="A1730" s="92"/>
      <c r="B1730" s="92"/>
      <c r="C1730" s="90"/>
      <c r="D1730" s="90"/>
      <c r="E1730" s="91"/>
      <c r="F1730" s="90"/>
      <c r="G1730" s="90"/>
      <c r="H1730" s="90"/>
      <c r="I1730" s="89"/>
    </row>
    <row r="1731" spans="1:9" x14ac:dyDescent="0.2">
      <c r="A1731" s="92"/>
      <c r="B1731" s="92"/>
      <c r="C1731" s="90"/>
      <c r="D1731" s="90"/>
      <c r="E1731" s="91"/>
      <c r="F1731" s="90"/>
      <c r="G1731" s="90"/>
      <c r="H1731" s="90"/>
      <c r="I1731" s="89"/>
    </row>
    <row r="1732" spans="1:9" x14ac:dyDescent="0.2">
      <c r="A1732" s="92"/>
      <c r="B1732" s="92"/>
      <c r="C1732" s="90"/>
      <c r="D1732" s="90"/>
      <c r="E1732" s="91"/>
      <c r="F1732" s="90"/>
      <c r="G1732" s="90"/>
      <c r="H1732" s="90"/>
      <c r="I1732" s="89"/>
    </row>
    <row r="1733" spans="1:9" x14ac:dyDescent="0.2">
      <c r="A1733" s="92"/>
      <c r="B1733" s="92"/>
      <c r="C1733" s="90"/>
      <c r="D1733" s="90"/>
      <c r="E1733" s="91"/>
      <c r="F1733" s="90"/>
      <c r="G1733" s="90"/>
      <c r="H1733" s="90"/>
      <c r="I1733" s="89"/>
    </row>
    <row r="1734" spans="1:9" x14ac:dyDescent="0.2">
      <c r="A1734" s="92"/>
      <c r="B1734" s="92"/>
      <c r="C1734" s="90"/>
      <c r="D1734" s="90"/>
      <c r="E1734" s="91"/>
      <c r="F1734" s="90"/>
      <c r="G1734" s="90"/>
      <c r="H1734" s="90"/>
      <c r="I1734" s="89"/>
    </row>
    <row r="1735" spans="1:9" x14ac:dyDescent="0.2">
      <c r="A1735" s="92"/>
      <c r="B1735" s="92"/>
      <c r="C1735" s="90"/>
      <c r="D1735" s="90"/>
      <c r="E1735" s="91"/>
      <c r="F1735" s="90"/>
      <c r="G1735" s="90"/>
      <c r="H1735" s="90"/>
      <c r="I1735" s="89"/>
    </row>
    <row r="1736" spans="1:9" x14ac:dyDescent="0.2">
      <c r="A1736" s="92"/>
      <c r="B1736" s="92"/>
      <c r="C1736" s="90"/>
      <c r="D1736" s="90"/>
      <c r="E1736" s="91"/>
      <c r="F1736" s="90"/>
      <c r="G1736" s="90"/>
      <c r="H1736" s="90"/>
      <c r="I1736" s="89"/>
    </row>
    <row r="1737" spans="1:9" x14ac:dyDescent="0.2">
      <c r="A1737" s="92"/>
      <c r="B1737" s="92"/>
      <c r="C1737" s="90"/>
      <c r="D1737" s="90"/>
      <c r="E1737" s="91"/>
      <c r="F1737" s="90"/>
      <c r="G1737" s="90"/>
      <c r="H1737" s="90"/>
      <c r="I1737" s="89"/>
    </row>
    <row r="1738" spans="1:9" x14ac:dyDescent="0.2">
      <c r="A1738" s="92"/>
      <c r="B1738" s="92"/>
      <c r="C1738" s="90"/>
      <c r="D1738" s="90"/>
      <c r="E1738" s="91"/>
      <c r="F1738" s="90"/>
      <c r="G1738" s="90"/>
      <c r="H1738" s="90"/>
      <c r="I1738" s="89"/>
    </row>
    <row r="1739" spans="1:9" x14ac:dyDescent="0.2">
      <c r="A1739" s="92"/>
      <c r="B1739" s="92"/>
      <c r="C1739" s="90"/>
      <c r="D1739" s="90"/>
      <c r="E1739" s="91"/>
      <c r="F1739" s="90"/>
      <c r="G1739" s="90"/>
      <c r="H1739" s="90"/>
      <c r="I1739" s="89"/>
    </row>
    <row r="1740" spans="1:9" x14ac:dyDescent="0.2">
      <c r="A1740" s="92"/>
      <c r="B1740" s="92"/>
      <c r="C1740" s="90"/>
      <c r="D1740" s="90"/>
      <c r="E1740" s="91"/>
      <c r="F1740" s="90"/>
      <c r="G1740" s="90"/>
      <c r="H1740" s="90"/>
      <c r="I1740" s="89"/>
    </row>
    <row r="1741" spans="1:9" x14ac:dyDescent="0.2">
      <c r="A1741" s="92"/>
      <c r="B1741" s="92"/>
      <c r="C1741" s="90"/>
      <c r="D1741" s="90"/>
      <c r="E1741" s="91"/>
      <c r="F1741" s="90"/>
      <c r="G1741" s="90"/>
      <c r="H1741" s="90"/>
      <c r="I1741" s="89"/>
    </row>
    <row r="1742" spans="1:9" x14ac:dyDescent="0.2">
      <c r="A1742" s="92"/>
      <c r="B1742" s="92"/>
      <c r="C1742" s="90"/>
      <c r="D1742" s="90"/>
      <c r="E1742" s="91"/>
      <c r="F1742" s="90"/>
      <c r="G1742" s="90"/>
      <c r="H1742" s="90"/>
      <c r="I1742" s="89"/>
    </row>
    <row r="1743" spans="1:9" x14ac:dyDescent="0.2">
      <c r="A1743" s="92"/>
      <c r="B1743" s="92"/>
      <c r="C1743" s="90"/>
      <c r="D1743" s="90"/>
      <c r="E1743" s="91"/>
      <c r="F1743" s="90"/>
      <c r="G1743" s="90"/>
      <c r="H1743" s="90"/>
      <c r="I1743" s="89"/>
    </row>
    <row r="1744" spans="1:9" x14ac:dyDescent="0.2">
      <c r="A1744" s="92"/>
      <c r="B1744" s="92"/>
      <c r="C1744" s="90"/>
      <c r="D1744" s="90"/>
      <c r="E1744" s="91"/>
      <c r="F1744" s="90"/>
      <c r="G1744" s="90"/>
      <c r="H1744" s="90"/>
      <c r="I1744" s="89"/>
    </row>
    <row r="1745" spans="1:9" x14ac:dyDescent="0.2">
      <c r="A1745" s="92"/>
      <c r="B1745" s="92"/>
      <c r="C1745" s="90"/>
      <c r="D1745" s="90"/>
      <c r="E1745" s="91"/>
      <c r="F1745" s="90"/>
      <c r="G1745" s="90"/>
      <c r="H1745" s="90"/>
      <c r="I1745" s="89"/>
    </row>
    <row r="1746" spans="1:9" x14ac:dyDescent="0.2">
      <c r="A1746" s="92"/>
      <c r="B1746" s="92"/>
      <c r="C1746" s="90"/>
      <c r="D1746" s="90"/>
      <c r="E1746" s="91"/>
      <c r="F1746" s="90"/>
      <c r="G1746" s="90"/>
      <c r="H1746" s="90"/>
      <c r="I1746" s="89"/>
    </row>
    <row r="1747" spans="1:9" x14ac:dyDescent="0.2">
      <c r="A1747" s="92"/>
      <c r="B1747" s="92"/>
      <c r="C1747" s="90"/>
      <c r="D1747" s="90"/>
      <c r="E1747" s="91"/>
      <c r="F1747" s="90"/>
      <c r="G1747" s="90"/>
      <c r="H1747" s="90"/>
      <c r="I1747" s="89"/>
    </row>
    <row r="1748" spans="1:9" x14ac:dyDescent="0.2">
      <c r="A1748" s="92"/>
      <c r="B1748" s="92"/>
      <c r="C1748" s="90"/>
      <c r="D1748" s="90"/>
      <c r="E1748" s="91"/>
      <c r="F1748" s="90"/>
      <c r="G1748" s="90"/>
      <c r="H1748" s="90"/>
      <c r="I1748" s="89"/>
    </row>
    <row r="1749" spans="1:9" x14ac:dyDescent="0.2">
      <c r="A1749" s="92"/>
      <c r="B1749" s="92"/>
      <c r="C1749" s="90"/>
      <c r="D1749" s="90"/>
      <c r="E1749" s="91"/>
      <c r="F1749" s="90"/>
      <c r="G1749" s="90"/>
      <c r="H1749" s="90"/>
      <c r="I1749" s="89"/>
    </row>
    <row r="1750" spans="1:9" x14ac:dyDescent="0.2">
      <c r="A1750" s="92"/>
      <c r="B1750" s="92"/>
      <c r="C1750" s="90"/>
      <c r="D1750" s="90"/>
      <c r="E1750" s="91"/>
      <c r="F1750" s="90"/>
      <c r="G1750" s="90"/>
      <c r="H1750" s="90"/>
      <c r="I1750" s="89"/>
    </row>
    <row r="1751" spans="1:9" x14ac:dyDescent="0.2">
      <c r="A1751" s="92"/>
      <c r="B1751" s="92"/>
      <c r="C1751" s="90"/>
      <c r="D1751" s="90"/>
      <c r="E1751" s="91"/>
      <c r="F1751" s="90"/>
      <c r="G1751" s="90"/>
      <c r="H1751" s="90"/>
      <c r="I1751" s="89"/>
    </row>
    <row r="1752" spans="1:9" x14ac:dyDescent="0.2">
      <c r="A1752" s="92"/>
      <c r="B1752" s="92"/>
      <c r="C1752" s="90"/>
      <c r="D1752" s="90"/>
      <c r="E1752" s="91"/>
      <c r="F1752" s="90"/>
      <c r="G1752" s="90"/>
      <c r="H1752" s="90"/>
      <c r="I1752" s="89"/>
    </row>
    <row r="1753" spans="1:9" x14ac:dyDescent="0.2">
      <c r="A1753" s="92"/>
      <c r="B1753" s="92"/>
      <c r="C1753" s="90"/>
      <c r="D1753" s="90"/>
      <c r="E1753" s="91"/>
      <c r="F1753" s="90"/>
      <c r="G1753" s="90"/>
      <c r="H1753" s="90"/>
      <c r="I1753" s="89"/>
    </row>
    <row r="1754" spans="1:9" x14ac:dyDescent="0.2">
      <c r="A1754" s="92"/>
      <c r="B1754" s="92"/>
      <c r="C1754" s="90"/>
      <c r="D1754" s="90"/>
      <c r="E1754" s="91"/>
      <c r="F1754" s="90"/>
      <c r="G1754" s="90"/>
      <c r="H1754" s="90"/>
      <c r="I1754" s="89"/>
    </row>
    <row r="1755" spans="1:9" x14ac:dyDescent="0.2">
      <c r="A1755" s="92"/>
      <c r="B1755" s="92"/>
      <c r="C1755" s="90"/>
      <c r="D1755" s="90"/>
      <c r="E1755" s="91"/>
      <c r="F1755" s="90"/>
      <c r="G1755" s="90"/>
      <c r="H1755" s="90"/>
      <c r="I1755" s="89"/>
    </row>
    <row r="1756" spans="1:9" x14ac:dyDescent="0.2">
      <c r="A1756" s="92"/>
      <c r="B1756" s="92"/>
      <c r="C1756" s="90"/>
      <c r="D1756" s="90"/>
      <c r="E1756" s="91"/>
      <c r="F1756" s="90"/>
      <c r="G1756" s="90"/>
      <c r="H1756" s="90"/>
      <c r="I1756" s="89"/>
    </row>
    <row r="1757" spans="1:9" x14ac:dyDescent="0.2">
      <c r="A1757" s="92"/>
      <c r="B1757" s="92"/>
      <c r="C1757" s="90"/>
      <c r="D1757" s="90"/>
      <c r="E1757" s="91"/>
      <c r="F1757" s="90"/>
      <c r="G1757" s="90"/>
      <c r="H1757" s="90"/>
      <c r="I1757" s="89"/>
    </row>
    <row r="1758" spans="1:9" x14ac:dyDescent="0.2">
      <c r="A1758" s="92"/>
      <c r="B1758" s="92"/>
      <c r="C1758" s="90"/>
      <c r="D1758" s="90"/>
      <c r="E1758" s="91"/>
      <c r="F1758" s="90"/>
      <c r="G1758" s="90"/>
      <c r="H1758" s="90"/>
      <c r="I1758" s="89"/>
    </row>
    <row r="1759" spans="1:9" x14ac:dyDescent="0.2">
      <c r="A1759" s="92"/>
      <c r="B1759" s="92"/>
      <c r="C1759" s="90"/>
      <c r="D1759" s="90"/>
      <c r="E1759" s="91"/>
      <c r="F1759" s="90"/>
      <c r="G1759" s="90"/>
      <c r="H1759" s="90"/>
      <c r="I1759" s="89"/>
    </row>
    <row r="1760" spans="1:9" x14ac:dyDescent="0.2">
      <c r="A1760" s="92"/>
      <c r="B1760" s="92"/>
      <c r="C1760" s="90"/>
      <c r="D1760" s="90"/>
      <c r="E1760" s="91"/>
      <c r="F1760" s="90"/>
      <c r="G1760" s="90"/>
      <c r="H1760" s="90"/>
      <c r="I1760" s="89"/>
    </row>
    <row r="1761" spans="1:9" x14ac:dyDescent="0.2">
      <c r="A1761" s="92"/>
      <c r="B1761" s="92"/>
      <c r="C1761" s="90"/>
      <c r="D1761" s="90"/>
      <c r="E1761" s="91"/>
      <c r="F1761" s="90"/>
      <c r="G1761" s="90"/>
      <c r="H1761" s="90"/>
      <c r="I1761" s="89"/>
    </row>
    <row r="1762" spans="1:9" x14ac:dyDescent="0.2">
      <c r="A1762" s="92"/>
      <c r="B1762" s="92"/>
      <c r="C1762" s="90"/>
      <c r="D1762" s="90"/>
      <c r="E1762" s="91"/>
      <c r="F1762" s="90"/>
      <c r="G1762" s="90"/>
      <c r="H1762" s="90"/>
      <c r="I1762" s="89"/>
    </row>
    <row r="1763" spans="1:9" x14ac:dyDescent="0.2">
      <c r="A1763" s="92"/>
      <c r="B1763" s="92"/>
      <c r="C1763" s="90"/>
      <c r="D1763" s="90"/>
      <c r="E1763" s="91"/>
      <c r="F1763" s="90"/>
      <c r="G1763" s="90"/>
      <c r="H1763" s="90"/>
      <c r="I1763" s="89"/>
    </row>
    <row r="1764" spans="1:9" x14ac:dyDescent="0.2">
      <c r="A1764" s="92"/>
      <c r="B1764" s="92"/>
      <c r="C1764" s="90"/>
      <c r="D1764" s="90"/>
      <c r="E1764" s="91"/>
      <c r="F1764" s="90"/>
      <c r="G1764" s="90"/>
      <c r="H1764" s="90"/>
      <c r="I1764" s="89"/>
    </row>
    <row r="1765" spans="1:9" x14ac:dyDescent="0.2">
      <c r="A1765" s="92"/>
      <c r="B1765" s="92"/>
      <c r="C1765" s="90"/>
      <c r="D1765" s="90"/>
      <c r="E1765" s="91"/>
      <c r="F1765" s="90"/>
      <c r="G1765" s="90"/>
      <c r="H1765" s="90"/>
      <c r="I1765" s="89"/>
    </row>
    <row r="1766" spans="1:9" x14ac:dyDescent="0.2">
      <c r="A1766" s="92"/>
      <c r="B1766" s="92"/>
      <c r="C1766" s="90"/>
      <c r="D1766" s="90"/>
      <c r="E1766" s="91"/>
      <c r="F1766" s="90"/>
      <c r="G1766" s="90"/>
      <c r="H1766" s="90"/>
      <c r="I1766" s="89"/>
    </row>
    <row r="1767" spans="1:9" x14ac:dyDescent="0.2">
      <c r="A1767" s="92"/>
      <c r="B1767" s="92"/>
      <c r="C1767" s="90"/>
      <c r="D1767" s="90"/>
      <c r="E1767" s="91"/>
      <c r="F1767" s="90"/>
      <c r="G1767" s="90"/>
      <c r="H1767" s="90"/>
      <c r="I1767" s="89"/>
    </row>
    <row r="1768" spans="1:9" x14ac:dyDescent="0.2">
      <c r="A1768" s="92"/>
      <c r="B1768" s="92"/>
      <c r="C1768" s="90"/>
      <c r="D1768" s="90"/>
      <c r="E1768" s="91"/>
      <c r="F1768" s="90"/>
      <c r="G1768" s="90"/>
      <c r="H1768" s="90"/>
      <c r="I1768" s="89"/>
    </row>
    <row r="1769" spans="1:9" x14ac:dyDescent="0.2">
      <c r="A1769" s="92"/>
      <c r="B1769" s="92"/>
      <c r="C1769" s="90"/>
      <c r="D1769" s="90"/>
      <c r="E1769" s="91"/>
      <c r="F1769" s="90"/>
      <c r="G1769" s="90"/>
      <c r="H1769" s="90"/>
      <c r="I1769" s="89"/>
    </row>
    <row r="1770" spans="1:9" x14ac:dyDescent="0.2">
      <c r="A1770" s="92"/>
      <c r="B1770" s="92"/>
      <c r="C1770" s="90"/>
      <c r="D1770" s="90"/>
      <c r="E1770" s="91"/>
      <c r="F1770" s="90"/>
      <c r="G1770" s="90"/>
      <c r="H1770" s="90"/>
      <c r="I1770" s="89"/>
    </row>
    <row r="1771" spans="1:9" x14ac:dyDescent="0.2">
      <c r="A1771" s="92"/>
      <c r="B1771" s="92"/>
      <c r="C1771" s="90"/>
      <c r="D1771" s="90"/>
      <c r="E1771" s="91"/>
      <c r="F1771" s="90"/>
      <c r="G1771" s="90"/>
      <c r="H1771" s="90"/>
      <c r="I1771" s="89"/>
    </row>
    <row r="1772" spans="1:9" x14ac:dyDescent="0.2">
      <c r="A1772" s="92"/>
      <c r="B1772" s="92"/>
      <c r="C1772" s="90"/>
      <c r="D1772" s="90"/>
      <c r="E1772" s="91"/>
      <c r="F1772" s="90"/>
      <c r="G1772" s="90"/>
      <c r="H1772" s="90"/>
      <c r="I1772" s="89"/>
    </row>
    <row r="1773" spans="1:9" x14ac:dyDescent="0.2">
      <c r="A1773" s="92"/>
      <c r="B1773" s="92"/>
      <c r="C1773" s="90"/>
      <c r="D1773" s="90"/>
      <c r="E1773" s="91"/>
      <c r="F1773" s="90"/>
      <c r="G1773" s="90"/>
      <c r="H1773" s="90"/>
      <c r="I1773" s="89"/>
    </row>
    <row r="1774" spans="1:9" x14ac:dyDescent="0.2">
      <c r="A1774" s="92"/>
      <c r="B1774" s="92"/>
      <c r="C1774" s="90"/>
      <c r="D1774" s="90"/>
      <c r="E1774" s="91"/>
      <c r="F1774" s="90"/>
      <c r="G1774" s="90"/>
      <c r="H1774" s="90"/>
      <c r="I1774" s="89"/>
    </row>
    <row r="1775" spans="1:9" x14ac:dyDescent="0.2">
      <c r="A1775" s="92"/>
      <c r="B1775" s="92"/>
      <c r="C1775" s="90"/>
      <c r="D1775" s="90"/>
      <c r="E1775" s="91"/>
      <c r="F1775" s="90"/>
      <c r="G1775" s="90"/>
      <c r="H1775" s="90"/>
      <c r="I1775" s="89"/>
    </row>
    <row r="1776" spans="1:9" x14ac:dyDescent="0.2">
      <c r="A1776" s="92"/>
      <c r="B1776" s="92"/>
      <c r="C1776" s="90"/>
      <c r="D1776" s="90"/>
      <c r="E1776" s="91"/>
      <c r="F1776" s="90"/>
      <c r="G1776" s="90"/>
      <c r="H1776" s="90"/>
      <c r="I1776" s="89"/>
    </row>
    <row r="1777" spans="1:9" x14ac:dyDescent="0.2">
      <c r="A1777" s="92"/>
      <c r="B1777" s="92"/>
      <c r="C1777" s="90"/>
      <c r="D1777" s="90"/>
      <c r="E1777" s="91"/>
      <c r="F1777" s="90"/>
      <c r="G1777" s="90"/>
      <c r="H1777" s="90"/>
      <c r="I1777" s="89"/>
    </row>
    <row r="1778" spans="1:9" x14ac:dyDescent="0.2">
      <c r="A1778" s="92"/>
      <c r="B1778" s="92"/>
      <c r="C1778" s="90"/>
      <c r="D1778" s="90"/>
      <c r="E1778" s="91"/>
      <c r="F1778" s="90"/>
      <c r="G1778" s="90"/>
      <c r="H1778" s="90"/>
      <c r="I1778" s="89"/>
    </row>
    <row r="1779" spans="1:9" x14ac:dyDescent="0.2">
      <c r="A1779" s="92"/>
      <c r="B1779" s="92"/>
      <c r="C1779" s="90"/>
      <c r="D1779" s="90"/>
      <c r="E1779" s="91"/>
      <c r="F1779" s="90"/>
      <c r="G1779" s="90"/>
      <c r="H1779" s="90"/>
      <c r="I1779" s="89"/>
    </row>
    <row r="1780" spans="1:9" x14ac:dyDescent="0.2">
      <c r="A1780" s="92"/>
      <c r="B1780" s="92"/>
      <c r="C1780" s="90"/>
      <c r="D1780" s="90"/>
      <c r="E1780" s="91"/>
      <c r="F1780" s="90"/>
      <c r="G1780" s="90"/>
      <c r="H1780" s="90"/>
      <c r="I1780" s="89"/>
    </row>
    <row r="1781" spans="1:9" x14ac:dyDescent="0.2">
      <c r="A1781" s="92"/>
      <c r="B1781" s="92"/>
      <c r="C1781" s="90"/>
      <c r="D1781" s="90"/>
      <c r="E1781" s="91"/>
      <c r="F1781" s="90"/>
      <c r="G1781" s="90"/>
      <c r="H1781" s="90"/>
      <c r="I1781" s="89"/>
    </row>
    <row r="1782" spans="1:9" x14ac:dyDescent="0.2">
      <c r="A1782" s="92"/>
      <c r="B1782" s="92"/>
      <c r="C1782" s="90"/>
      <c r="D1782" s="90"/>
      <c r="E1782" s="91"/>
      <c r="F1782" s="90"/>
      <c r="G1782" s="90"/>
      <c r="H1782" s="90"/>
      <c r="I1782" s="89"/>
    </row>
    <row r="1783" spans="1:9" x14ac:dyDescent="0.2">
      <c r="A1783" s="92"/>
      <c r="B1783" s="92"/>
      <c r="C1783" s="90"/>
      <c r="D1783" s="90"/>
      <c r="E1783" s="91"/>
      <c r="F1783" s="90"/>
      <c r="G1783" s="90"/>
      <c r="H1783" s="90"/>
      <c r="I1783" s="89"/>
    </row>
    <row r="1784" spans="1:9" x14ac:dyDescent="0.2">
      <c r="A1784" s="92"/>
      <c r="B1784" s="92"/>
      <c r="C1784" s="90"/>
      <c r="D1784" s="90"/>
      <c r="E1784" s="91"/>
      <c r="F1784" s="90"/>
      <c r="G1784" s="90"/>
      <c r="H1784" s="90"/>
      <c r="I1784" s="89"/>
    </row>
    <row r="1785" spans="1:9" x14ac:dyDescent="0.2">
      <c r="A1785" s="92"/>
      <c r="B1785" s="92"/>
      <c r="C1785" s="90"/>
      <c r="D1785" s="90"/>
      <c r="E1785" s="91"/>
      <c r="F1785" s="90"/>
      <c r="G1785" s="90"/>
      <c r="H1785" s="90"/>
      <c r="I1785" s="89"/>
    </row>
    <row r="1786" spans="1:9" x14ac:dyDescent="0.2">
      <c r="A1786" s="92"/>
      <c r="B1786" s="92"/>
      <c r="C1786" s="90"/>
      <c r="D1786" s="90"/>
      <c r="E1786" s="91"/>
      <c r="F1786" s="90"/>
      <c r="G1786" s="90"/>
      <c r="H1786" s="90"/>
      <c r="I1786" s="89"/>
    </row>
    <row r="1787" spans="1:9" x14ac:dyDescent="0.2">
      <c r="A1787" s="92"/>
      <c r="B1787" s="92"/>
      <c r="C1787" s="90"/>
      <c r="D1787" s="90"/>
      <c r="E1787" s="91"/>
      <c r="F1787" s="90"/>
      <c r="G1787" s="90"/>
      <c r="H1787" s="90"/>
      <c r="I1787" s="89"/>
    </row>
    <row r="1788" spans="1:9" x14ac:dyDescent="0.2">
      <c r="A1788" s="92"/>
      <c r="B1788" s="92"/>
      <c r="C1788" s="90"/>
      <c r="D1788" s="90"/>
      <c r="E1788" s="91"/>
      <c r="F1788" s="90"/>
      <c r="G1788" s="90"/>
      <c r="H1788" s="90"/>
      <c r="I1788" s="89"/>
    </row>
    <row r="1789" spans="1:9" x14ac:dyDescent="0.2">
      <c r="A1789" s="92"/>
      <c r="B1789" s="92"/>
      <c r="C1789" s="90"/>
      <c r="D1789" s="90"/>
      <c r="E1789" s="91"/>
      <c r="F1789" s="90"/>
      <c r="G1789" s="90"/>
      <c r="H1789" s="90"/>
      <c r="I1789" s="89"/>
    </row>
    <row r="1790" spans="1:9" x14ac:dyDescent="0.2">
      <c r="A1790" s="92"/>
      <c r="B1790" s="92"/>
      <c r="C1790" s="90"/>
      <c r="D1790" s="90"/>
      <c r="E1790" s="91"/>
      <c r="F1790" s="90"/>
      <c r="G1790" s="90"/>
      <c r="H1790" s="90"/>
      <c r="I1790" s="89"/>
    </row>
    <row r="1791" spans="1:9" x14ac:dyDescent="0.2">
      <c r="A1791" s="92"/>
      <c r="B1791" s="92"/>
      <c r="C1791" s="90"/>
      <c r="D1791" s="90"/>
      <c r="E1791" s="91"/>
      <c r="F1791" s="90"/>
      <c r="G1791" s="90"/>
      <c r="H1791" s="90"/>
      <c r="I1791" s="89"/>
    </row>
    <row r="1792" spans="1:9" x14ac:dyDescent="0.2">
      <c r="A1792" s="88"/>
      <c r="B1792" s="88"/>
      <c r="E1792" s="87"/>
      <c r="I1792" s="86"/>
    </row>
    <row r="1793" spans="1:9" x14ac:dyDescent="0.2">
      <c r="A1793" s="88"/>
      <c r="B1793" s="88"/>
      <c r="E1793" s="87"/>
      <c r="I1793" s="86"/>
    </row>
    <row r="1794" spans="1:9" x14ac:dyDescent="0.2">
      <c r="A1794" s="88"/>
      <c r="B1794" s="88"/>
      <c r="E1794" s="87"/>
      <c r="I1794" s="86"/>
    </row>
    <row r="1795" spans="1:9" x14ac:dyDescent="0.2">
      <c r="A1795" s="88"/>
      <c r="B1795" s="88"/>
      <c r="E1795" s="87"/>
      <c r="I1795" s="86"/>
    </row>
    <row r="1796" spans="1:9" x14ac:dyDescent="0.2">
      <c r="A1796" s="88"/>
      <c r="B1796" s="88"/>
      <c r="E1796" s="87"/>
      <c r="I1796" s="86"/>
    </row>
    <row r="1797" spans="1:9" x14ac:dyDescent="0.2">
      <c r="A1797" s="88"/>
      <c r="B1797" s="88"/>
      <c r="E1797" s="87"/>
      <c r="I1797" s="86"/>
    </row>
    <row r="1798" spans="1:9" x14ac:dyDescent="0.2">
      <c r="A1798" s="88"/>
      <c r="B1798" s="88"/>
      <c r="E1798" s="87"/>
      <c r="I1798" s="86"/>
    </row>
    <row r="1799" spans="1:9" x14ac:dyDescent="0.2">
      <c r="A1799" s="88"/>
      <c r="B1799" s="88"/>
      <c r="E1799" s="87"/>
      <c r="I1799" s="86"/>
    </row>
    <row r="1800" spans="1:9" x14ac:dyDescent="0.2">
      <c r="A1800" s="88"/>
      <c r="B1800" s="88"/>
      <c r="E1800" s="87"/>
      <c r="I1800" s="86"/>
    </row>
    <row r="1801" spans="1:9" x14ac:dyDescent="0.2">
      <c r="A1801" s="88"/>
      <c r="B1801" s="88"/>
      <c r="E1801" s="87"/>
      <c r="I1801" s="86"/>
    </row>
    <row r="1802" spans="1:9" x14ac:dyDescent="0.2">
      <c r="A1802" s="88"/>
      <c r="B1802" s="88"/>
      <c r="E1802" s="87"/>
      <c r="I1802" s="86"/>
    </row>
    <row r="1803" spans="1:9" x14ac:dyDescent="0.2">
      <c r="A1803" s="88"/>
      <c r="B1803" s="88"/>
      <c r="E1803" s="87"/>
      <c r="I1803" s="86"/>
    </row>
    <row r="1804" spans="1:9" x14ac:dyDescent="0.2">
      <c r="A1804" s="88"/>
      <c r="B1804" s="88"/>
      <c r="E1804" s="87"/>
      <c r="I1804" s="86"/>
    </row>
    <row r="1805" spans="1:9" x14ac:dyDescent="0.2">
      <c r="A1805" s="88"/>
      <c r="B1805" s="88"/>
      <c r="E1805" s="87"/>
      <c r="I1805" s="86"/>
    </row>
    <row r="1806" spans="1:9" x14ac:dyDescent="0.2">
      <c r="A1806" s="88"/>
      <c r="B1806" s="88"/>
      <c r="E1806" s="87"/>
      <c r="I1806" s="86"/>
    </row>
    <row r="1807" spans="1:9" x14ac:dyDescent="0.2">
      <c r="A1807" s="88"/>
      <c r="B1807" s="88"/>
      <c r="E1807" s="87"/>
      <c r="I1807" s="86"/>
    </row>
    <row r="1808" spans="1:9" x14ac:dyDescent="0.2">
      <c r="A1808" s="88"/>
      <c r="B1808" s="88"/>
      <c r="E1808" s="87"/>
      <c r="I1808" s="86"/>
    </row>
    <row r="1809" spans="1:9" x14ac:dyDescent="0.2">
      <c r="A1809" s="88"/>
      <c r="B1809" s="88"/>
      <c r="E1809" s="87"/>
      <c r="I1809" s="86"/>
    </row>
    <row r="1810" spans="1:9" x14ac:dyDescent="0.2">
      <c r="A1810" s="88"/>
      <c r="B1810" s="88"/>
      <c r="E1810" s="87"/>
      <c r="I1810" s="86"/>
    </row>
    <row r="1811" spans="1:9" x14ac:dyDescent="0.2">
      <c r="A1811" s="88"/>
      <c r="B1811" s="88"/>
      <c r="E1811" s="87"/>
      <c r="I1811" s="86"/>
    </row>
    <row r="1812" spans="1:9" x14ac:dyDescent="0.2">
      <c r="A1812" s="88"/>
      <c r="B1812" s="88"/>
      <c r="E1812" s="87"/>
      <c r="I1812" s="86"/>
    </row>
    <row r="1813" spans="1:9" x14ac:dyDescent="0.2">
      <c r="A1813" s="88"/>
      <c r="B1813" s="88"/>
      <c r="E1813" s="87"/>
      <c r="I1813" s="86"/>
    </row>
    <row r="1814" spans="1:9" x14ac:dyDescent="0.2">
      <c r="A1814" s="88"/>
      <c r="B1814" s="88"/>
      <c r="E1814" s="87"/>
      <c r="I1814" s="86"/>
    </row>
    <row r="1815" spans="1:9" x14ac:dyDescent="0.2">
      <c r="A1815" s="88"/>
      <c r="B1815" s="88"/>
      <c r="E1815" s="87"/>
      <c r="I1815" s="86"/>
    </row>
    <row r="1816" spans="1:9" x14ac:dyDescent="0.2">
      <c r="A1816" s="88"/>
      <c r="B1816" s="88"/>
      <c r="E1816" s="87"/>
      <c r="I1816" s="86"/>
    </row>
    <row r="1817" spans="1:9" x14ac:dyDescent="0.2">
      <c r="A1817" s="88"/>
      <c r="B1817" s="88"/>
      <c r="E1817" s="87"/>
      <c r="I1817" s="86"/>
    </row>
    <row r="1818" spans="1:9" x14ac:dyDescent="0.2">
      <c r="A1818" s="88"/>
      <c r="B1818" s="88"/>
      <c r="E1818" s="87"/>
      <c r="I1818" s="86"/>
    </row>
    <row r="1819" spans="1:9" x14ac:dyDescent="0.2">
      <c r="A1819" s="88"/>
      <c r="B1819" s="88"/>
      <c r="E1819" s="87"/>
      <c r="I1819" s="86"/>
    </row>
    <row r="1820" spans="1:9" x14ac:dyDescent="0.2">
      <c r="A1820" s="88"/>
      <c r="B1820" s="88"/>
      <c r="E1820" s="87"/>
      <c r="I1820" s="86"/>
    </row>
    <row r="1821" spans="1:9" x14ac:dyDescent="0.2">
      <c r="A1821" s="88"/>
      <c r="B1821" s="88"/>
      <c r="E1821" s="87"/>
      <c r="I1821" s="86"/>
    </row>
    <row r="1822" spans="1:9" x14ac:dyDescent="0.2">
      <c r="A1822" s="88"/>
      <c r="B1822" s="88"/>
      <c r="E1822" s="87"/>
      <c r="I1822" s="86"/>
    </row>
    <row r="1823" spans="1:9" x14ac:dyDescent="0.2">
      <c r="A1823" s="88"/>
      <c r="B1823" s="88"/>
      <c r="E1823" s="87"/>
      <c r="I1823" s="86"/>
    </row>
    <row r="1824" spans="1:9" x14ac:dyDescent="0.2">
      <c r="A1824" s="88"/>
      <c r="B1824" s="88"/>
      <c r="E1824" s="87"/>
      <c r="I1824" s="86"/>
    </row>
    <row r="1825" spans="1:9" x14ac:dyDescent="0.2">
      <c r="A1825" s="88"/>
      <c r="B1825" s="88"/>
      <c r="E1825" s="87"/>
      <c r="I1825" s="86"/>
    </row>
    <row r="1826" spans="1:9" x14ac:dyDescent="0.2">
      <c r="A1826" s="88"/>
      <c r="B1826" s="88"/>
      <c r="E1826" s="87"/>
      <c r="I1826" s="86"/>
    </row>
    <row r="1827" spans="1:9" x14ac:dyDescent="0.2">
      <c r="A1827" s="88"/>
      <c r="B1827" s="88"/>
      <c r="E1827" s="87"/>
      <c r="I1827" s="86"/>
    </row>
    <row r="1828" spans="1:9" x14ac:dyDescent="0.2">
      <c r="A1828" s="88"/>
      <c r="B1828" s="88"/>
      <c r="E1828" s="87"/>
      <c r="I1828" s="86"/>
    </row>
    <row r="1829" spans="1:9" x14ac:dyDescent="0.2">
      <c r="A1829" s="88"/>
      <c r="B1829" s="88"/>
      <c r="E1829" s="87"/>
      <c r="I1829" s="86"/>
    </row>
    <row r="1830" spans="1:9" x14ac:dyDescent="0.2">
      <c r="A1830" s="88"/>
      <c r="B1830" s="88"/>
      <c r="E1830" s="87"/>
      <c r="I1830" s="86"/>
    </row>
  </sheetData>
  <mergeCells count="19">
    <mergeCell ref="C2:I2"/>
    <mergeCell ref="C3:I3"/>
    <mergeCell ref="A2:A4"/>
    <mergeCell ref="B2:B4"/>
    <mergeCell ref="J2:O2"/>
    <mergeCell ref="J3:J4"/>
    <mergeCell ref="K3:K4"/>
    <mergeCell ref="L3:L4"/>
    <mergeCell ref="M3:M4"/>
    <mergeCell ref="N3:N4"/>
    <mergeCell ref="O3:O4"/>
    <mergeCell ref="A738:A740"/>
    <mergeCell ref="B738:B740"/>
    <mergeCell ref="C738:I738"/>
    <mergeCell ref="C739:I739"/>
    <mergeCell ref="A370:A372"/>
    <mergeCell ref="B370:B372"/>
    <mergeCell ref="C370:I370"/>
    <mergeCell ref="C371:I371"/>
  </mergeCells>
  <pageMargins left="0.7" right="0.7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zoomScale="85" zoomScaleNormal="85" workbookViewId="0">
      <selection activeCell="C26" sqref="C26"/>
    </sheetView>
  </sheetViews>
  <sheetFormatPr defaultRowHeight="15" x14ac:dyDescent="0.25"/>
  <cols>
    <col min="1" max="1" width="74.140625" style="98" customWidth="1"/>
    <col min="2" max="2" width="12.140625" style="97" customWidth="1"/>
    <col min="3" max="3" width="11.7109375" style="97" customWidth="1"/>
    <col min="4" max="4" width="12.5703125" style="97" customWidth="1"/>
    <col min="5" max="5" width="15.140625" style="97" customWidth="1"/>
    <col min="6" max="6" width="13.5703125" style="97" customWidth="1"/>
    <col min="7" max="7" width="9.140625" style="97"/>
    <col min="8" max="8" width="13.28515625" style="97" customWidth="1"/>
    <col min="9" max="16384" width="9.140625" style="97"/>
  </cols>
  <sheetData>
    <row r="1" spans="1:8" ht="22.5" x14ac:dyDescent="0.3">
      <c r="A1" s="579" t="s">
        <v>374</v>
      </c>
      <c r="B1" s="580"/>
      <c r="C1" s="580"/>
      <c r="D1" s="580"/>
      <c r="E1" s="580"/>
      <c r="F1" s="580"/>
      <c r="G1" s="580"/>
      <c r="H1" s="580"/>
    </row>
    <row r="2" spans="1:8" ht="22.5" x14ac:dyDescent="0.3">
      <c r="A2" s="102" t="s">
        <v>296</v>
      </c>
      <c r="B2" s="101"/>
      <c r="C2" s="101"/>
      <c r="D2" s="101"/>
      <c r="E2" s="101"/>
      <c r="F2" s="101"/>
      <c r="G2" s="101"/>
      <c r="H2" s="101"/>
    </row>
    <row r="3" spans="1:8" ht="24" customHeight="1" x14ac:dyDescent="0.25">
      <c r="C3" s="513" t="s">
        <v>376</v>
      </c>
      <c r="D3" s="513"/>
      <c r="E3" s="513"/>
      <c r="F3" s="513"/>
      <c r="G3" s="513"/>
      <c r="H3" s="513"/>
    </row>
    <row r="4" spans="1:8" ht="49.5" customHeight="1" x14ac:dyDescent="0.25">
      <c r="A4" s="136" t="s">
        <v>295</v>
      </c>
      <c r="B4" s="137" t="s">
        <v>294</v>
      </c>
      <c r="C4" s="139" t="s">
        <v>377</v>
      </c>
      <c r="D4" s="139" t="s">
        <v>378</v>
      </c>
      <c r="E4" s="140" t="s">
        <v>379</v>
      </c>
      <c r="F4" s="139" t="s">
        <v>380</v>
      </c>
      <c r="G4" s="139" t="s">
        <v>381</v>
      </c>
      <c r="H4" s="139" t="s">
        <v>382</v>
      </c>
    </row>
    <row r="5" spans="1:8" ht="15.75" x14ac:dyDescent="0.25">
      <c r="A5" s="129" t="s">
        <v>343</v>
      </c>
      <c r="B5" s="128" t="s">
        <v>3</v>
      </c>
      <c r="C5" s="141"/>
      <c r="D5" s="139"/>
      <c r="E5" s="141"/>
      <c r="F5" s="142"/>
      <c r="G5" s="141"/>
      <c r="H5" s="141" t="s">
        <v>383</v>
      </c>
    </row>
    <row r="6" spans="1:8" ht="15.75" x14ac:dyDescent="0.25">
      <c r="A6" s="100" t="s">
        <v>293</v>
      </c>
      <c r="B6" s="99" t="s">
        <v>3</v>
      </c>
      <c r="C6" s="141"/>
      <c r="D6" s="139"/>
      <c r="E6" s="141"/>
      <c r="F6" s="142"/>
      <c r="G6" s="141"/>
      <c r="H6" s="141" t="s">
        <v>383</v>
      </c>
    </row>
    <row r="7" spans="1:8" ht="15.75" x14ac:dyDescent="0.25">
      <c r="A7" s="100" t="s">
        <v>292</v>
      </c>
      <c r="B7" s="99" t="s">
        <v>3</v>
      </c>
      <c r="C7" s="141"/>
      <c r="D7" s="139"/>
      <c r="E7" s="141"/>
      <c r="F7" s="142"/>
      <c r="G7" s="141"/>
      <c r="H7" s="141" t="s">
        <v>383</v>
      </c>
    </row>
    <row r="8" spans="1:8" ht="15.75" x14ac:dyDescent="0.25">
      <c r="A8" s="100" t="s">
        <v>291</v>
      </c>
      <c r="B8" s="99" t="s">
        <v>3</v>
      </c>
      <c r="C8" s="141"/>
      <c r="D8" s="139"/>
      <c r="E8" s="141"/>
      <c r="F8" s="142"/>
      <c r="G8" s="141"/>
      <c r="H8" s="141" t="s">
        <v>383</v>
      </c>
    </row>
    <row r="9" spans="1:8" ht="15.75" x14ac:dyDescent="0.25">
      <c r="A9" s="129" t="s">
        <v>344</v>
      </c>
      <c r="B9" s="128" t="s">
        <v>3</v>
      </c>
      <c r="C9" s="141"/>
      <c r="D9" s="139"/>
      <c r="E9" s="141"/>
      <c r="F9" s="142"/>
      <c r="G9" s="141"/>
      <c r="H9" s="141" t="s">
        <v>383</v>
      </c>
    </row>
    <row r="10" spans="1:8" ht="15.75" x14ac:dyDescent="0.25">
      <c r="A10" s="100" t="s">
        <v>293</v>
      </c>
      <c r="B10" s="99" t="s">
        <v>3</v>
      </c>
      <c r="C10" s="141"/>
      <c r="D10" s="139"/>
      <c r="E10" s="141"/>
      <c r="F10" s="142"/>
      <c r="G10" s="141"/>
      <c r="H10" s="141" t="s">
        <v>383</v>
      </c>
    </row>
    <row r="11" spans="1:8" ht="15.75" x14ac:dyDescent="0.25">
      <c r="A11" s="100" t="s">
        <v>292</v>
      </c>
      <c r="B11" s="99" t="s">
        <v>3</v>
      </c>
      <c r="C11" s="141"/>
      <c r="D11" s="139"/>
      <c r="E11" s="141"/>
      <c r="F11" s="142"/>
      <c r="G11" s="141"/>
      <c r="H11" s="141" t="s">
        <v>383</v>
      </c>
    </row>
    <row r="12" spans="1:8" ht="15.75" x14ac:dyDescent="0.25">
      <c r="A12" s="100" t="s">
        <v>291</v>
      </c>
      <c r="B12" s="99" t="s">
        <v>3</v>
      </c>
      <c r="C12" s="141"/>
      <c r="D12" s="139"/>
      <c r="E12" s="141"/>
      <c r="F12" s="142"/>
      <c r="G12" s="141"/>
      <c r="H12" s="141" t="s">
        <v>383</v>
      </c>
    </row>
    <row r="13" spans="1:8" ht="15.75" x14ac:dyDescent="0.25">
      <c r="A13" s="100" t="s">
        <v>290</v>
      </c>
      <c r="B13" s="99" t="s">
        <v>3</v>
      </c>
      <c r="C13" s="141"/>
      <c r="D13" s="139"/>
      <c r="E13" s="141"/>
      <c r="F13" s="142"/>
      <c r="G13" s="141"/>
      <c r="H13" s="141" t="s">
        <v>383</v>
      </c>
    </row>
    <row r="14" spans="1:8" ht="15.75" x14ac:dyDescent="0.25">
      <c r="A14" s="130" t="s">
        <v>312</v>
      </c>
      <c r="B14" s="128" t="s">
        <v>3</v>
      </c>
      <c r="C14" s="141"/>
      <c r="D14" s="139"/>
      <c r="E14" s="141"/>
      <c r="F14" s="142"/>
      <c r="G14" s="141"/>
      <c r="H14" s="141" t="s">
        <v>383</v>
      </c>
    </row>
    <row r="15" spans="1:8" ht="15.75" customHeight="1" x14ac:dyDescent="0.25"/>
    <row r="18" spans="1:3" x14ac:dyDescent="0.25">
      <c r="A18" s="105"/>
      <c r="C18" s="108" t="s">
        <v>300</v>
      </c>
    </row>
    <row r="19" spans="1:3" x14ac:dyDescent="0.25">
      <c r="A19" s="105"/>
      <c r="C19" s="109" t="s">
        <v>514</v>
      </c>
    </row>
    <row r="20" spans="1:3" x14ac:dyDescent="0.25">
      <c r="A20" s="106"/>
      <c r="C20" s="109" t="s">
        <v>515</v>
      </c>
    </row>
    <row r="21" spans="1:3" x14ac:dyDescent="0.25">
      <c r="A21" s="107"/>
      <c r="C21" s="109" t="s">
        <v>516</v>
      </c>
    </row>
  </sheetData>
  <mergeCells count="2">
    <mergeCell ref="A1:H1"/>
    <mergeCell ref="C3:H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24"/>
  <sheetViews>
    <sheetView workbookViewId="0">
      <selection activeCell="G22" sqref="G22:G24"/>
    </sheetView>
  </sheetViews>
  <sheetFormatPr defaultRowHeight="12.75" x14ac:dyDescent="0.2"/>
  <cols>
    <col min="1" max="1" width="7.85546875" style="1" customWidth="1"/>
    <col min="2" max="2" width="31.7109375" style="6" customWidth="1"/>
    <col min="3" max="18" width="9.140625" style="5"/>
    <col min="19" max="21" width="9.140625" style="1"/>
    <col min="22" max="22" width="11.7109375" style="1" customWidth="1"/>
    <col min="23" max="23" width="12.5703125" style="1" customWidth="1"/>
    <col min="24" max="24" width="15.140625" style="1" customWidth="1"/>
    <col min="25" max="25" width="13.5703125" style="1" customWidth="1"/>
    <col min="26" max="26" width="9.140625" style="1"/>
    <col min="27" max="27" width="13.28515625" style="1" customWidth="1"/>
    <col min="28" max="16384" width="9.140625" style="1"/>
  </cols>
  <sheetData>
    <row r="1" spans="1:27" ht="18.75" x14ac:dyDescent="0.2">
      <c r="A1" s="581" t="s">
        <v>356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</row>
    <row r="2" spans="1:27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7" ht="10.5" customHeight="1" x14ac:dyDescent="0.2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7" ht="26.25" customHeight="1" x14ac:dyDescent="0.2">
      <c r="A4" s="582" t="s">
        <v>2</v>
      </c>
      <c r="B4" s="583" t="s">
        <v>17</v>
      </c>
      <c r="C4" s="582" t="s">
        <v>18</v>
      </c>
      <c r="D4" s="582" t="s">
        <v>19</v>
      </c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13" t="s">
        <v>376</v>
      </c>
      <c r="W4" s="513"/>
      <c r="X4" s="513"/>
      <c r="Y4" s="513"/>
      <c r="Z4" s="513"/>
      <c r="AA4" s="513"/>
    </row>
    <row r="5" spans="1:27" ht="51" x14ac:dyDescent="0.2">
      <c r="A5" s="582"/>
      <c r="B5" s="583"/>
      <c r="C5" s="582"/>
      <c r="D5" s="131">
        <v>2024</v>
      </c>
      <c r="E5" s="131">
        <v>2025</v>
      </c>
      <c r="F5" s="131">
        <v>2026</v>
      </c>
      <c r="G5" s="131">
        <v>2027</v>
      </c>
      <c r="H5" s="131">
        <v>2028</v>
      </c>
      <c r="I5" s="131">
        <v>2029</v>
      </c>
      <c r="J5" s="131">
        <v>2030</v>
      </c>
      <c r="K5" s="131">
        <v>2031</v>
      </c>
      <c r="L5" s="131">
        <v>2032</v>
      </c>
      <c r="M5" s="131">
        <v>2033</v>
      </c>
      <c r="N5" s="131">
        <v>2034</v>
      </c>
      <c r="O5" s="131">
        <v>2035</v>
      </c>
      <c r="P5" s="131">
        <v>2036</v>
      </c>
      <c r="Q5" s="131">
        <v>2037</v>
      </c>
      <c r="R5" s="131">
        <v>2038</v>
      </c>
      <c r="S5" s="131">
        <v>2039</v>
      </c>
      <c r="T5" s="131">
        <v>2040</v>
      </c>
      <c r="U5" s="131">
        <v>2041</v>
      </c>
      <c r="V5" s="139" t="s">
        <v>377</v>
      </c>
      <c r="W5" s="139" t="s">
        <v>378</v>
      </c>
      <c r="X5" s="140" t="s">
        <v>379</v>
      </c>
      <c r="Y5" s="139" t="s">
        <v>380</v>
      </c>
      <c r="Z5" s="139" t="s">
        <v>381</v>
      </c>
      <c r="AA5" s="139" t="s">
        <v>382</v>
      </c>
    </row>
    <row r="6" spans="1:27" ht="15.75" x14ac:dyDescent="0.2">
      <c r="A6" s="584" t="s">
        <v>21</v>
      </c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141"/>
      <c r="W6" s="139" t="s">
        <v>383</v>
      </c>
      <c r="X6" s="141"/>
      <c r="Y6" s="142"/>
      <c r="Z6" s="141"/>
      <c r="AA6" s="141"/>
    </row>
    <row r="7" spans="1:27" ht="15.75" x14ac:dyDescent="0.2">
      <c r="A7" s="585" t="s">
        <v>199</v>
      </c>
      <c r="B7" s="585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5"/>
      <c r="V7" s="141"/>
      <c r="W7" s="139"/>
      <c r="X7" s="141"/>
      <c r="Y7" s="142"/>
      <c r="Z7" s="141"/>
      <c r="AA7" s="141"/>
    </row>
    <row r="8" spans="1:27" ht="15.75" x14ac:dyDescent="0.2">
      <c r="A8" s="59">
        <v>1</v>
      </c>
      <c r="B8" s="63" t="s">
        <v>387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24"/>
      <c r="T8" s="24"/>
      <c r="U8" s="24"/>
      <c r="V8" s="141"/>
      <c r="W8" s="139" t="s">
        <v>383</v>
      </c>
      <c r="X8" s="141"/>
      <c r="Y8" s="142"/>
      <c r="Z8" s="141"/>
      <c r="AA8" s="141"/>
    </row>
    <row r="9" spans="1:27" ht="15.75" x14ac:dyDescent="0.2">
      <c r="A9" s="585" t="s">
        <v>20</v>
      </c>
      <c r="B9" s="585"/>
      <c r="C9" s="585"/>
      <c r="D9" s="585"/>
      <c r="E9" s="585"/>
      <c r="F9" s="585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5"/>
      <c r="R9" s="585"/>
      <c r="S9" s="585"/>
      <c r="T9" s="585"/>
      <c r="U9" s="585"/>
      <c r="V9" s="141"/>
      <c r="W9" s="139"/>
      <c r="X9" s="141"/>
      <c r="Y9" s="142"/>
      <c r="Z9" s="141"/>
      <c r="AA9" s="141"/>
    </row>
    <row r="10" spans="1:27" ht="15.75" x14ac:dyDescent="0.2">
      <c r="A10" s="59">
        <v>2</v>
      </c>
      <c r="B10" s="63" t="s">
        <v>387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24"/>
      <c r="T10" s="24"/>
      <c r="U10" s="24"/>
      <c r="V10" s="141"/>
      <c r="W10" s="139" t="s">
        <v>383</v>
      </c>
      <c r="X10" s="141"/>
      <c r="Y10" s="142"/>
      <c r="Z10" s="141"/>
      <c r="AA10" s="141"/>
    </row>
    <row r="11" spans="1:27" ht="15.75" x14ac:dyDescent="0.2">
      <c r="A11" s="585" t="s">
        <v>22</v>
      </c>
      <c r="B11" s="585"/>
      <c r="C11" s="585"/>
      <c r="D11" s="585"/>
      <c r="E11" s="585"/>
      <c r="F11" s="585"/>
      <c r="G11" s="585"/>
      <c r="H11" s="585"/>
      <c r="I11" s="585"/>
      <c r="J11" s="585"/>
      <c r="K11" s="585"/>
      <c r="L11" s="585"/>
      <c r="M11" s="585"/>
      <c r="N11" s="585"/>
      <c r="O11" s="585"/>
      <c r="P11" s="585"/>
      <c r="Q11" s="585"/>
      <c r="R11" s="585"/>
      <c r="S11" s="585"/>
      <c r="T11" s="585"/>
      <c r="U11" s="585"/>
      <c r="V11" s="141"/>
      <c r="W11" s="139"/>
      <c r="X11" s="141"/>
      <c r="Y11" s="142"/>
      <c r="Z11" s="141"/>
      <c r="AA11" s="141"/>
    </row>
    <row r="12" spans="1:27" ht="15.75" x14ac:dyDescent="0.2">
      <c r="A12" s="59">
        <v>3</v>
      </c>
      <c r="B12" s="63" t="s">
        <v>387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24"/>
      <c r="T12" s="24"/>
      <c r="U12" s="24"/>
      <c r="V12" s="141"/>
      <c r="W12" s="139" t="s">
        <v>383</v>
      </c>
      <c r="X12" s="141"/>
      <c r="Y12" s="142"/>
      <c r="Z12" s="141"/>
      <c r="AA12" s="141"/>
    </row>
    <row r="15" spans="1:27" x14ac:dyDescent="0.2">
      <c r="B15" s="28"/>
      <c r="C15" s="6" t="s">
        <v>79</v>
      </c>
    </row>
    <row r="16" spans="1:27" x14ac:dyDescent="0.2">
      <c r="B16" s="29"/>
      <c r="C16" s="6" t="s">
        <v>80</v>
      </c>
    </row>
    <row r="17" spans="2:7" x14ac:dyDescent="0.2">
      <c r="B17" s="5"/>
    </row>
    <row r="21" spans="2:7" ht="15" x14ac:dyDescent="0.25">
      <c r="B21" s="105"/>
      <c r="G21" s="108" t="s">
        <v>300</v>
      </c>
    </row>
    <row r="22" spans="2:7" ht="15" x14ac:dyDescent="0.25">
      <c r="B22" s="105"/>
      <c r="G22" s="109" t="s">
        <v>514</v>
      </c>
    </row>
    <row r="23" spans="2:7" ht="15" x14ac:dyDescent="0.25">
      <c r="B23" s="106"/>
      <c r="G23" s="109" t="s">
        <v>515</v>
      </c>
    </row>
    <row r="24" spans="2:7" ht="15" x14ac:dyDescent="0.2">
      <c r="B24" s="107"/>
      <c r="G24" s="109" t="s">
        <v>516</v>
      </c>
    </row>
  </sheetData>
  <mergeCells count="10">
    <mergeCell ref="V4:AA4"/>
    <mergeCell ref="A6:U6"/>
    <mergeCell ref="A7:U7"/>
    <mergeCell ref="A9:U9"/>
    <mergeCell ref="A11:U11"/>
    <mergeCell ref="A1:R1"/>
    <mergeCell ref="A4:A5"/>
    <mergeCell ref="B4:B5"/>
    <mergeCell ref="C4:C5"/>
    <mergeCell ref="D4:U4"/>
  </mergeCells>
  <phoneticPr fontId="24" type="noConversion"/>
  <pageMargins left="0.7" right="0.7" top="0.75" bottom="0.75" header="0.3" footer="0.3"/>
  <pageSetup paperSize="9" orientation="portrait" horizontalDpi="30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9"/>
  <sheetViews>
    <sheetView zoomScale="80" zoomScaleNormal="80" workbookViewId="0">
      <selection activeCell="L35" sqref="L35"/>
    </sheetView>
  </sheetViews>
  <sheetFormatPr defaultRowHeight="15" x14ac:dyDescent="0.25"/>
  <cols>
    <col min="1" max="1" width="37.85546875" style="7" customWidth="1"/>
    <col min="2" max="2" width="13.85546875" style="7" customWidth="1"/>
    <col min="3" max="3" width="11.7109375" style="7" customWidth="1"/>
    <col min="4" max="4" width="12.5703125" style="7" customWidth="1"/>
    <col min="5" max="5" width="15.140625" style="7" customWidth="1"/>
    <col min="6" max="6" width="13.5703125" style="7" customWidth="1"/>
    <col min="7" max="7" width="9.140625" style="7"/>
    <col min="8" max="8" width="13.28515625" style="7" customWidth="1"/>
    <col min="9" max="9" width="9.140625" style="7"/>
    <col min="10" max="10" width="11.7109375" style="7" customWidth="1"/>
    <col min="11" max="11" width="12.5703125" style="7" customWidth="1"/>
    <col min="12" max="12" width="15.140625" style="7" customWidth="1"/>
    <col min="13" max="13" width="13.5703125" style="7" customWidth="1"/>
    <col min="14" max="14" width="9.140625" style="7"/>
    <col min="15" max="15" width="13.28515625" style="7" customWidth="1"/>
    <col min="16" max="16384" width="9.140625" style="7"/>
  </cols>
  <sheetData>
    <row r="1" spans="1:15" ht="20.25" x14ac:dyDescent="0.3">
      <c r="A1" s="4" t="s">
        <v>36</v>
      </c>
      <c r="B1" s="4"/>
      <c r="C1" s="4"/>
      <c r="D1" s="4"/>
      <c r="E1" s="4"/>
      <c r="F1" s="4"/>
      <c r="G1" s="4"/>
    </row>
    <row r="2" spans="1:15" ht="20.25" x14ac:dyDescent="0.3">
      <c r="A2" s="4"/>
      <c r="B2" s="4"/>
      <c r="C2" s="4"/>
      <c r="D2" s="4"/>
      <c r="E2" s="4"/>
      <c r="F2" s="4"/>
      <c r="G2" s="4"/>
    </row>
    <row r="3" spans="1:15" ht="15.75" customHeight="1" x14ac:dyDescent="0.3">
      <c r="A3" s="72" t="s">
        <v>252</v>
      </c>
      <c r="B3" s="21"/>
      <c r="C3" s="21"/>
      <c r="D3" s="21"/>
    </row>
    <row r="4" spans="1:15" ht="30" customHeight="1" x14ac:dyDescent="0.25">
      <c r="A4" s="586" t="s">
        <v>81</v>
      </c>
      <c r="B4" s="586" t="s">
        <v>44</v>
      </c>
      <c r="C4" s="586" t="s">
        <v>248</v>
      </c>
      <c r="D4" s="586" t="s">
        <v>249</v>
      </c>
      <c r="E4" s="586" t="s">
        <v>82</v>
      </c>
      <c r="F4" s="586"/>
      <c r="G4" s="586"/>
      <c r="H4" s="586"/>
      <c r="I4" s="586" t="s">
        <v>250</v>
      </c>
      <c r="J4" s="513" t="s">
        <v>376</v>
      </c>
      <c r="K4" s="513"/>
      <c r="L4" s="513"/>
      <c r="M4" s="513"/>
      <c r="N4" s="513"/>
      <c r="O4" s="513"/>
    </row>
    <row r="5" spans="1:15" ht="55.5" customHeight="1" x14ac:dyDescent="0.25">
      <c r="A5" s="586"/>
      <c r="B5" s="586"/>
      <c r="C5" s="586"/>
      <c r="D5" s="586"/>
      <c r="E5" s="586" t="s">
        <v>251</v>
      </c>
      <c r="F5" s="587" t="s">
        <v>84</v>
      </c>
      <c r="G5" s="588"/>
      <c r="H5" s="589"/>
      <c r="I5" s="586"/>
      <c r="J5" s="575" t="s">
        <v>377</v>
      </c>
      <c r="K5" s="575" t="s">
        <v>378</v>
      </c>
      <c r="L5" s="575" t="s">
        <v>379</v>
      </c>
      <c r="M5" s="575" t="s">
        <v>380</v>
      </c>
      <c r="N5" s="575" t="s">
        <v>381</v>
      </c>
      <c r="O5" s="575" t="s">
        <v>382</v>
      </c>
    </row>
    <row r="6" spans="1:15" ht="60" x14ac:dyDescent="0.25">
      <c r="A6" s="586"/>
      <c r="B6" s="586"/>
      <c r="C6" s="586"/>
      <c r="D6" s="586"/>
      <c r="E6" s="586"/>
      <c r="F6" s="64" t="s">
        <v>251</v>
      </c>
      <c r="G6" s="64" t="s">
        <v>345</v>
      </c>
      <c r="H6" s="64" t="s">
        <v>346</v>
      </c>
      <c r="I6" s="586"/>
      <c r="J6" s="576"/>
      <c r="K6" s="576"/>
      <c r="L6" s="576"/>
      <c r="M6" s="576"/>
      <c r="N6" s="576"/>
      <c r="O6" s="576"/>
    </row>
    <row r="7" spans="1:15" ht="15.75" customHeight="1" x14ac:dyDescent="0.25">
      <c r="A7" s="590">
        <v>2023</v>
      </c>
      <c r="B7" s="590"/>
      <c r="C7" s="590"/>
      <c r="D7" s="590"/>
      <c r="E7" s="590"/>
      <c r="F7" s="590"/>
      <c r="G7" s="590"/>
      <c r="H7" s="590"/>
      <c r="I7" s="590"/>
      <c r="J7" s="141"/>
      <c r="K7" s="139"/>
      <c r="L7" s="141"/>
      <c r="M7" s="142"/>
      <c r="N7" s="141"/>
      <c r="O7" s="141"/>
    </row>
    <row r="8" spans="1:15" ht="15.75" customHeight="1" x14ac:dyDescent="0.25">
      <c r="A8" s="65" t="s">
        <v>85</v>
      </c>
      <c r="B8" s="65" t="s">
        <v>357</v>
      </c>
      <c r="C8" s="60" t="s">
        <v>3</v>
      </c>
      <c r="D8" s="60">
        <v>291864.63799999998</v>
      </c>
      <c r="E8" s="65">
        <f>D8</f>
        <v>291864.63799999998</v>
      </c>
      <c r="F8" s="65">
        <f>E8</f>
        <v>291864.63799999998</v>
      </c>
      <c r="G8" s="151">
        <v>188819.81</v>
      </c>
      <c r="H8" s="151">
        <v>151820.19</v>
      </c>
      <c r="I8" s="60" t="s">
        <v>3</v>
      </c>
      <c r="J8" s="141"/>
      <c r="K8" s="139" t="s">
        <v>383</v>
      </c>
      <c r="L8" s="141"/>
      <c r="M8" s="142"/>
      <c r="N8" s="141"/>
      <c r="O8" s="141"/>
    </row>
    <row r="9" spans="1:15" ht="15.75" customHeight="1" x14ac:dyDescent="0.25">
      <c r="A9" s="65" t="s">
        <v>86</v>
      </c>
      <c r="B9" s="65" t="s">
        <v>202</v>
      </c>
      <c r="C9" s="65">
        <v>2052.3119999999999</v>
      </c>
      <c r="D9" s="65">
        <v>845.47299999999996</v>
      </c>
      <c r="E9" s="65">
        <v>207.989</v>
      </c>
      <c r="F9" s="65">
        <f>E9</f>
        <v>207.989</v>
      </c>
      <c r="G9" s="151">
        <v>166</v>
      </c>
      <c r="H9" s="151">
        <v>112.4</v>
      </c>
      <c r="I9" s="65">
        <v>3105.7739999999999</v>
      </c>
      <c r="J9" s="141"/>
      <c r="K9" s="139" t="s">
        <v>383</v>
      </c>
      <c r="L9" s="141"/>
      <c r="M9" s="142"/>
      <c r="N9" s="141"/>
      <c r="O9" s="141"/>
    </row>
    <row r="10" spans="1:15" ht="15.75" customHeight="1" x14ac:dyDescent="0.25">
      <c r="A10" s="150" t="s">
        <v>386</v>
      </c>
      <c r="B10" s="150" t="s">
        <v>202</v>
      </c>
      <c r="C10" s="150">
        <v>45390.71</v>
      </c>
      <c r="D10" s="150" t="s">
        <v>3</v>
      </c>
      <c r="E10" s="150">
        <v>4373.3280000000004</v>
      </c>
      <c r="F10" s="65">
        <f>E10</f>
        <v>4373.3280000000004</v>
      </c>
      <c r="G10" s="152">
        <v>1902.19</v>
      </c>
      <c r="H10" s="152">
        <v>1295.4100000000001</v>
      </c>
      <c r="I10" s="150">
        <v>41017.381999999998</v>
      </c>
      <c r="J10" s="141"/>
      <c r="K10" s="139" t="s">
        <v>383</v>
      </c>
      <c r="L10" s="141"/>
      <c r="M10" s="142"/>
      <c r="N10" s="141"/>
      <c r="O10" s="141"/>
    </row>
    <row r="11" spans="1:15" ht="15.75" customHeight="1" x14ac:dyDescent="0.25">
      <c r="A11" s="66" t="s">
        <v>87</v>
      </c>
      <c r="B11" s="65" t="s">
        <v>88</v>
      </c>
      <c r="C11" s="60" t="s">
        <v>3</v>
      </c>
      <c r="D11" s="60" t="s">
        <v>3</v>
      </c>
      <c r="E11" s="60" t="s">
        <v>3</v>
      </c>
      <c r="F11" s="60" t="s">
        <v>3</v>
      </c>
      <c r="G11" s="60">
        <f>G8+G9+G10</f>
        <v>190888</v>
      </c>
      <c r="H11" s="60">
        <f>H8+H9+H10</f>
        <v>153228</v>
      </c>
      <c r="I11" s="60" t="s">
        <v>3</v>
      </c>
      <c r="J11" s="141"/>
      <c r="K11" s="139" t="s">
        <v>383</v>
      </c>
      <c r="L11" s="141"/>
      <c r="M11" s="142"/>
      <c r="N11" s="141"/>
      <c r="O11" s="141"/>
    </row>
    <row r="12" spans="1:15" ht="15.75" customHeight="1" x14ac:dyDescent="0.3">
      <c r="A12" s="20"/>
      <c r="B12" s="21"/>
      <c r="C12" s="21"/>
      <c r="D12" s="21"/>
    </row>
    <row r="13" spans="1:15" ht="18.75" x14ac:dyDescent="0.3">
      <c r="A13" s="32" t="s">
        <v>37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5" ht="26.25" customHeight="1" x14ac:dyDescent="0.3">
      <c r="A14" s="32"/>
      <c r="B14" s="32"/>
      <c r="C14" s="513" t="s">
        <v>376</v>
      </c>
      <c r="D14" s="513"/>
      <c r="E14" s="513"/>
      <c r="F14" s="513"/>
      <c r="G14" s="513"/>
      <c r="H14" s="513"/>
      <c r="I14" s="32"/>
      <c r="J14" s="32"/>
      <c r="K14" s="32"/>
    </row>
    <row r="15" spans="1:15" ht="56.25" customHeight="1" x14ac:dyDescent="0.25">
      <c r="A15" s="17" t="s">
        <v>25</v>
      </c>
      <c r="B15" s="55">
        <v>2023</v>
      </c>
      <c r="C15" s="139" t="s">
        <v>377</v>
      </c>
      <c r="D15" s="139" t="s">
        <v>378</v>
      </c>
      <c r="E15" s="140" t="s">
        <v>379</v>
      </c>
      <c r="F15" s="139" t="s">
        <v>380</v>
      </c>
      <c r="G15" s="139" t="s">
        <v>381</v>
      </c>
      <c r="H15" s="139" t="s">
        <v>382</v>
      </c>
    </row>
    <row r="16" spans="1:15" ht="15.75" x14ac:dyDescent="0.25">
      <c r="A16" s="18" t="s">
        <v>358</v>
      </c>
      <c r="B16" s="55">
        <v>8138</v>
      </c>
      <c r="C16" s="141"/>
      <c r="D16" s="139" t="s">
        <v>383</v>
      </c>
      <c r="E16" s="141"/>
      <c r="F16" s="142"/>
      <c r="G16" s="141"/>
      <c r="H16" s="141"/>
    </row>
    <row r="17" spans="1:11" ht="15.75" x14ac:dyDescent="0.25">
      <c r="A17" s="18" t="s">
        <v>359</v>
      </c>
      <c r="B17" s="55">
        <v>8916</v>
      </c>
      <c r="C17" s="141"/>
      <c r="D17" s="139" t="s">
        <v>383</v>
      </c>
      <c r="E17" s="141"/>
      <c r="F17" s="142"/>
      <c r="G17" s="141"/>
      <c r="H17" s="141"/>
    </row>
    <row r="18" spans="1:11" ht="15.75" x14ac:dyDescent="0.25">
      <c r="A18" s="18" t="s">
        <v>360</v>
      </c>
      <c r="B18" s="55">
        <v>9.1999999999999993</v>
      </c>
      <c r="C18" s="141"/>
      <c r="D18" s="139" t="s">
        <v>383</v>
      </c>
      <c r="E18" s="141"/>
      <c r="F18" s="142"/>
      <c r="G18" s="141"/>
      <c r="H18" s="141"/>
    </row>
    <row r="19" spans="1:11" ht="15.75" x14ac:dyDescent="0.25">
      <c r="A19" s="18" t="s">
        <v>361</v>
      </c>
      <c r="B19" s="55">
        <v>4575.8</v>
      </c>
      <c r="C19" s="141"/>
      <c r="D19" s="139" t="s">
        <v>383</v>
      </c>
      <c r="E19" s="141"/>
      <c r="F19" s="142"/>
      <c r="G19" s="141"/>
      <c r="H19" s="141"/>
    </row>
    <row r="20" spans="1:11" ht="15.75" x14ac:dyDescent="0.25">
      <c r="A20" s="18" t="s">
        <v>362</v>
      </c>
      <c r="B20" s="18">
        <v>19</v>
      </c>
      <c r="C20" s="141"/>
      <c r="D20" s="139" t="s">
        <v>383</v>
      </c>
      <c r="E20" s="141"/>
      <c r="F20" s="142"/>
      <c r="G20" s="141"/>
      <c r="H20" s="141"/>
    </row>
    <row r="21" spans="1:11" ht="15.75" x14ac:dyDescent="0.25">
      <c r="A21" s="18" t="s">
        <v>363</v>
      </c>
      <c r="B21" s="18">
        <v>14.9</v>
      </c>
      <c r="C21" s="141"/>
      <c r="D21" s="139" t="s">
        <v>383</v>
      </c>
      <c r="E21" s="141"/>
      <c r="F21" s="142"/>
      <c r="G21" s="141"/>
      <c r="H21" s="141"/>
    </row>
    <row r="22" spans="1:1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x14ac:dyDescent="0.25">
      <c r="A23" s="7" t="s">
        <v>89</v>
      </c>
      <c r="B23" s="1"/>
      <c r="C23" s="1"/>
      <c r="D23" s="1"/>
      <c r="E23" s="1"/>
      <c r="F23" s="1"/>
      <c r="G23" s="1"/>
      <c r="H23" s="1"/>
      <c r="I23" s="1"/>
      <c r="J23" s="1"/>
      <c r="K23" s="14"/>
    </row>
    <row r="24" spans="1:1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x14ac:dyDescent="0.25">
      <c r="A26" s="105"/>
      <c r="D26" s="108" t="s">
        <v>300</v>
      </c>
    </row>
    <row r="27" spans="1:11" x14ac:dyDescent="0.25">
      <c r="A27" s="105"/>
      <c r="D27" s="109" t="s">
        <v>514</v>
      </c>
    </row>
    <row r="28" spans="1:11" x14ac:dyDescent="0.25">
      <c r="A28" s="106"/>
      <c r="D28" s="109" t="s">
        <v>515</v>
      </c>
    </row>
    <row r="29" spans="1:11" x14ac:dyDescent="0.25">
      <c r="A29" s="107"/>
      <c r="D29" s="109" t="s">
        <v>516</v>
      </c>
    </row>
  </sheetData>
  <mergeCells count="17">
    <mergeCell ref="C4:C6"/>
    <mergeCell ref="D4:D6"/>
    <mergeCell ref="E4:H4"/>
    <mergeCell ref="F5:H5"/>
    <mergeCell ref="C14:H14"/>
    <mergeCell ref="A7:I7"/>
    <mergeCell ref="I4:I6"/>
    <mergeCell ref="E5:E6"/>
    <mergeCell ref="A4:A6"/>
    <mergeCell ref="B4:B6"/>
    <mergeCell ref="J4:O4"/>
    <mergeCell ref="J5:J6"/>
    <mergeCell ref="K5:K6"/>
    <mergeCell ref="L5:L6"/>
    <mergeCell ref="M5:M6"/>
    <mergeCell ref="N5:N6"/>
    <mergeCell ref="O5:O6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54625" r:id="rId4">
          <objectPr defaultSize="0" autoPict="0" r:id="rId5">
            <anchor moveWithCells="1" siz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114300</xdr:colOff>
                <xdr:row>19</xdr:row>
                <xdr:rowOff>0</xdr:rowOff>
              </to>
            </anchor>
          </objectPr>
        </oleObject>
      </mc:Choice>
      <mc:Fallback>
        <oleObject progId="Equation.3" shapeId="154625" r:id="rId4"/>
      </mc:Fallback>
    </mc:AlternateContent>
    <mc:AlternateContent xmlns:mc="http://schemas.openxmlformats.org/markup-compatibility/2006">
      <mc:Choice Requires="x14">
        <oleObject progId="Equation.3" shapeId="154626" r:id="rId6">
          <objectPr defaultSize="0" autoPict="0" r:id="rId5">
            <anchor moveWithCells="1" siz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114300</xdr:colOff>
                <xdr:row>19</xdr:row>
                <xdr:rowOff>0</xdr:rowOff>
              </to>
            </anchor>
          </objectPr>
        </oleObject>
      </mc:Choice>
      <mc:Fallback>
        <oleObject progId="Equation.3" shapeId="154626" r:id="rId6"/>
      </mc:Fallback>
    </mc:AlternateContent>
    <mc:AlternateContent xmlns:mc="http://schemas.openxmlformats.org/markup-compatibility/2006">
      <mc:Choice Requires="x14">
        <oleObject progId="Equation.3" shapeId="154627" r:id="rId7">
          <objectPr defaultSize="0" autoPict="0" r:id="rId5">
            <anchor moveWithCells="1" siz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114300</xdr:colOff>
                <xdr:row>19</xdr:row>
                <xdr:rowOff>0</xdr:rowOff>
              </to>
            </anchor>
          </objectPr>
        </oleObject>
      </mc:Choice>
      <mc:Fallback>
        <oleObject progId="Equation.3" shapeId="154627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21"/>
  <sheetViews>
    <sheetView zoomScale="115" zoomScaleNormal="115" workbookViewId="0">
      <selection activeCell="D23" sqref="D23"/>
    </sheetView>
  </sheetViews>
  <sheetFormatPr defaultRowHeight="12.75" x14ac:dyDescent="0.2"/>
  <cols>
    <col min="1" max="1" width="42.28515625" style="1" customWidth="1"/>
    <col min="2" max="2" width="17.42578125" style="1" customWidth="1"/>
    <col min="3" max="3" width="15.140625" style="1" customWidth="1"/>
    <col min="4" max="4" width="15.28515625" style="1" customWidth="1"/>
    <col min="5" max="5" width="16.28515625" style="1" customWidth="1"/>
    <col min="6" max="6" width="13.42578125" style="1" customWidth="1"/>
    <col min="7" max="7" width="10" style="1" customWidth="1"/>
    <col min="8" max="9" width="12.140625" style="1" customWidth="1"/>
    <col min="10" max="10" width="16.7109375" style="1" customWidth="1"/>
    <col min="11" max="11" width="9.140625" style="1"/>
    <col min="12" max="12" width="11.7109375" style="1" customWidth="1"/>
    <col min="13" max="13" width="12.5703125" style="1" customWidth="1"/>
    <col min="14" max="14" width="15.140625" style="1" customWidth="1"/>
    <col min="15" max="15" width="13.5703125" style="1" customWidth="1"/>
    <col min="16" max="16" width="9.140625" style="1"/>
    <col min="17" max="17" width="13.28515625" style="1" customWidth="1"/>
    <col min="18" max="16384" width="9.140625" style="1"/>
  </cols>
  <sheetData>
    <row r="1" spans="1:17" ht="18.75" x14ac:dyDescent="0.3">
      <c r="A1" s="541" t="s">
        <v>364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</row>
    <row r="2" spans="1:17" ht="18.75" x14ac:dyDescent="0.3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7" ht="26.25" customHeight="1" x14ac:dyDescent="0.2">
      <c r="A3" s="515" t="s">
        <v>139</v>
      </c>
      <c r="B3" s="515" t="s">
        <v>140</v>
      </c>
      <c r="C3" s="515"/>
      <c r="D3" s="515"/>
      <c r="E3" s="515"/>
      <c r="F3" s="515"/>
      <c r="G3" s="515" t="s">
        <v>141</v>
      </c>
      <c r="H3" s="515"/>
      <c r="I3" s="515"/>
      <c r="J3" s="515"/>
      <c r="K3" s="515"/>
      <c r="L3" s="513" t="s">
        <v>376</v>
      </c>
      <c r="M3" s="513"/>
      <c r="N3" s="513"/>
      <c r="O3" s="513"/>
      <c r="P3" s="513"/>
      <c r="Q3" s="513"/>
    </row>
    <row r="4" spans="1:17" ht="89.25" x14ac:dyDescent="0.2">
      <c r="A4" s="515"/>
      <c r="B4" s="74" t="s">
        <v>258</v>
      </c>
      <c r="C4" s="74" t="s">
        <v>259</v>
      </c>
      <c r="D4" s="74" t="s">
        <v>314</v>
      </c>
      <c r="E4" s="74" t="s">
        <v>260</v>
      </c>
      <c r="F4" s="74" t="s">
        <v>261</v>
      </c>
      <c r="G4" s="74" t="s">
        <v>258</v>
      </c>
      <c r="H4" s="74" t="s">
        <v>259</v>
      </c>
      <c r="I4" s="74" t="s">
        <v>314</v>
      </c>
      <c r="J4" s="74" t="s">
        <v>260</v>
      </c>
      <c r="K4" s="74" t="s">
        <v>261</v>
      </c>
      <c r="L4" s="575" t="s">
        <v>377</v>
      </c>
      <c r="M4" s="575" t="s">
        <v>378</v>
      </c>
      <c r="N4" s="575" t="s">
        <v>379</v>
      </c>
      <c r="O4" s="575" t="s">
        <v>380</v>
      </c>
      <c r="P4" s="575" t="s">
        <v>381</v>
      </c>
      <c r="Q4" s="575" t="s">
        <v>382</v>
      </c>
    </row>
    <row r="5" spans="1:17" x14ac:dyDescent="0.2">
      <c r="A5" s="515"/>
      <c r="B5" s="74" t="s">
        <v>368</v>
      </c>
      <c r="C5" s="74" t="s">
        <v>368</v>
      </c>
      <c r="D5" s="74" t="s">
        <v>369</v>
      </c>
      <c r="E5" s="74" t="s">
        <v>30</v>
      </c>
      <c r="F5" s="74" t="s">
        <v>30</v>
      </c>
      <c r="G5" s="74" t="s">
        <v>368</v>
      </c>
      <c r="H5" s="74" t="s">
        <v>368</v>
      </c>
      <c r="I5" s="74" t="s">
        <v>369</v>
      </c>
      <c r="J5" s="74" t="s">
        <v>30</v>
      </c>
      <c r="K5" s="74" t="s">
        <v>30</v>
      </c>
      <c r="L5" s="576"/>
      <c r="M5" s="576"/>
      <c r="N5" s="576"/>
      <c r="O5" s="576"/>
      <c r="P5" s="576"/>
      <c r="Q5" s="576"/>
    </row>
    <row r="6" spans="1:17" ht="15.75" x14ac:dyDescent="0.2">
      <c r="A6" s="56" t="s">
        <v>462</v>
      </c>
      <c r="B6" s="56">
        <v>9</v>
      </c>
      <c r="C6" s="56">
        <v>8.9</v>
      </c>
      <c r="D6" s="56">
        <v>125</v>
      </c>
      <c r="E6" s="56">
        <v>4149</v>
      </c>
      <c r="F6" s="56">
        <v>4090.56</v>
      </c>
      <c r="G6" s="56">
        <v>9.5</v>
      </c>
      <c r="H6" s="56">
        <v>8.8000000000000007</v>
      </c>
      <c r="I6" s="56">
        <v>70</v>
      </c>
      <c r="J6" s="56">
        <v>3177</v>
      </c>
      <c r="K6" s="56">
        <v>2769</v>
      </c>
      <c r="L6" s="496"/>
      <c r="M6" s="139" t="s">
        <v>383</v>
      </c>
      <c r="N6" s="141"/>
      <c r="O6" s="142"/>
      <c r="P6" s="141"/>
      <c r="Q6" s="141"/>
    </row>
    <row r="7" spans="1:17" ht="15.75" x14ac:dyDescent="0.2">
      <c r="A7" s="56" t="s">
        <v>463</v>
      </c>
      <c r="B7" s="56">
        <v>1.2</v>
      </c>
      <c r="C7" s="56">
        <v>1.5</v>
      </c>
      <c r="D7" s="56">
        <v>56</v>
      </c>
      <c r="E7" s="56">
        <v>3840</v>
      </c>
      <c r="F7" s="56">
        <v>3807.68</v>
      </c>
      <c r="G7" s="56">
        <v>1.5</v>
      </c>
      <c r="H7" s="56">
        <v>1.5</v>
      </c>
      <c r="I7" s="56">
        <v>60</v>
      </c>
      <c r="J7" s="56">
        <v>2702</v>
      </c>
      <c r="K7" s="56">
        <v>2387</v>
      </c>
      <c r="L7" s="496"/>
      <c r="M7" s="139" t="s">
        <v>383</v>
      </c>
      <c r="N7" s="141"/>
      <c r="O7" s="142"/>
      <c r="P7" s="141"/>
      <c r="Q7" s="141"/>
    </row>
    <row r="8" spans="1:17" x14ac:dyDescent="0.2">
      <c r="A8" s="56" t="s">
        <v>464</v>
      </c>
      <c r="B8" s="56">
        <v>9</v>
      </c>
      <c r="C8" s="56">
        <v>8.8000000000000007</v>
      </c>
      <c r="D8" s="56">
        <v>125</v>
      </c>
      <c r="E8" s="56">
        <v>2381</v>
      </c>
      <c r="F8" s="56">
        <v>2483.8000000000002</v>
      </c>
      <c r="G8" s="56">
        <v>9.5</v>
      </c>
      <c r="H8" s="56" t="s">
        <v>461</v>
      </c>
      <c r="I8" s="56">
        <v>70</v>
      </c>
      <c r="J8" s="56">
        <v>1823</v>
      </c>
      <c r="K8" s="56">
        <v>1768.5</v>
      </c>
    </row>
    <row r="9" spans="1:17" x14ac:dyDescent="0.2">
      <c r="A9" s="56" t="s">
        <v>465</v>
      </c>
      <c r="B9" s="56">
        <v>1.2</v>
      </c>
      <c r="C9" s="56">
        <v>1.3</v>
      </c>
      <c r="D9" s="56">
        <v>56</v>
      </c>
      <c r="E9" s="56">
        <v>2410</v>
      </c>
      <c r="F9" s="56">
        <v>2531.5</v>
      </c>
      <c r="G9" s="56">
        <v>1.5</v>
      </c>
      <c r="H9" s="56">
        <v>1.3</v>
      </c>
      <c r="I9" s="56">
        <v>60</v>
      </c>
      <c r="J9" s="56">
        <v>1697</v>
      </c>
      <c r="K9" s="56">
        <v>1316.7</v>
      </c>
    </row>
    <row r="11" spans="1:17" x14ac:dyDescent="0.2">
      <c r="A11" s="1" t="s">
        <v>466</v>
      </c>
    </row>
    <row r="13" spans="1:17" ht="15.75" x14ac:dyDescent="0.25">
      <c r="A13" s="104" t="s">
        <v>365</v>
      </c>
    </row>
    <row r="15" spans="1:17" ht="15" x14ac:dyDescent="0.25">
      <c r="A15" s="3" t="s">
        <v>313</v>
      </c>
    </row>
    <row r="18" spans="1:4" ht="15" x14ac:dyDescent="0.25">
      <c r="A18" s="105"/>
      <c r="D18" s="108" t="s">
        <v>300</v>
      </c>
    </row>
    <row r="19" spans="1:4" ht="15" x14ac:dyDescent="0.25">
      <c r="A19" s="105"/>
      <c r="D19" s="109" t="s">
        <v>446</v>
      </c>
    </row>
    <row r="20" spans="1:4" ht="15" x14ac:dyDescent="0.25">
      <c r="A20" s="106"/>
      <c r="D20" s="109" t="s">
        <v>447</v>
      </c>
    </row>
    <row r="21" spans="1:4" ht="15" x14ac:dyDescent="0.2">
      <c r="A21" s="107"/>
      <c r="D21" s="109" t="s">
        <v>448</v>
      </c>
    </row>
  </sheetData>
  <mergeCells count="11">
    <mergeCell ref="A3:A5"/>
    <mergeCell ref="A1:Q1"/>
    <mergeCell ref="B3:F3"/>
    <mergeCell ref="G3:K3"/>
    <mergeCell ref="L3:Q3"/>
    <mergeCell ref="L4:L5"/>
    <mergeCell ref="M4:M5"/>
    <mergeCell ref="N4:N5"/>
    <mergeCell ref="O4:O5"/>
    <mergeCell ref="P4:P5"/>
    <mergeCell ref="Q4:Q5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1"/>
  <sheetViews>
    <sheetView zoomScaleNormal="100" workbookViewId="0">
      <selection activeCell="F39" sqref="F39"/>
    </sheetView>
  </sheetViews>
  <sheetFormatPr defaultRowHeight="15" x14ac:dyDescent="0.25"/>
  <cols>
    <col min="1" max="1" width="7" style="7" customWidth="1"/>
    <col min="2" max="2" width="55.28515625" style="7" customWidth="1"/>
    <col min="3" max="3" width="16.140625" style="7" customWidth="1"/>
    <col min="4" max="4" width="9.28515625" style="7" customWidth="1"/>
    <col min="5" max="5" width="11.7109375" style="7" customWidth="1"/>
    <col min="6" max="6" width="12.5703125" style="7" customWidth="1"/>
    <col min="7" max="7" width="15.140625" style="7" customWidth="1"/>
    <col min="8" max="8" width="13.5703125" style="7" customWidth="1"/>
    <col min="9" max="9" width="9.140625" style="7"/>
    <col min="10" max="10" width="13.28515625" style="7" customWidth="1"/>
    <col min="11" max="16384" width="9.140625" style="7"/>
  </cols>
  <sheetData>
    <row r="1" spans="1:10" ht="18.75" x14ac:dyDescent="0.3">
      <c r="B1" s="530" t="s">
        <v>282</v>
      </c>
      <c r="C1" s="531"/>
      <c r="D1" s="531"/>
    </row>
    <row r="3" spans="1:10" ht="29.25" customHeight="1" x14ac:dyDescent="0.25">
      <c r="B3" s="83" t="s">
        <v>281</v>
      </c>
      <c r="C3" s="591"/>
      <c r="D3" s="592"/>
      <c r="E3" s="513" t="s">
        <v>376</v>
      </c>
      <c r="F3" s="513"/>
      <c r="G3" s="513"/>
      <c r="H3" s="513"/>
      <c r="I3" s="513"/>
      <c r="J3" s="513"/>
    </row>
    <row r="4" spans="1:10" ht="19.5" customHeight="1" x14ac:dyDescent="0.25">
      <c r="B4" s="83" t="s">
        <v>280</v>
      </c>
      <c r="C4" s="591"/>
      <c r="D4" s="592"/>
      <c r="E4" s="575" t="s">
        <v>377</v>
      </c>
      <c r="F4" s="575" t="s">
        <v>378</v>
      </c>
      <c r="G4" s="575" t="s">
        <v>379</v>
      </c>
      <c r="H4" s="575" t="s">
        <v>380</v>
      </c>
      <c r="I4" s="575" t="s">
        <v>381</v>
      </c>
      <c r="J4" s="575" t="s">
        <v>382</v>
      </c>
    </row>
    <row r="5" spans="1:10" ht="32.25" customHeight="1" x14ac:dyDescent="0.25">
      <c r="A5" s="78" t="s">
        <v>23</v>
      </c>
      <c r="B5" s="79" t="s">
        <v>25</v>
      </c>
      <c r="C5" s="78" t="s">
        <v>16</v>
      </c>
      <c r="D5" s="78">
        <v>2023</v>
      </c>
      <c r="E5" s="576"/>
      <c r="F5" s="576"/>
      <c r="G5" s="576"/>
      <c r="H5" s="576"/>
      <c r="I5" s="576"/>
      <c r="J5" s="576"/>
    </row>
    <row r="6" spans="1:10" ht="15.75" x14ac:dyDescent="0.25">
      <c r="A6" s="75">
        <v>1</v>
      </c>
      <c r="B6" s="76" t="s">
        <v>279</v>
      </c>
      <c r="C6" s="75" t="s">
        <v>30</v>
      </c>
      <c r="D6" s="80">
        <v>2500</v>
      </c>
      <c r="E6" s="141"/>
      <c r="F6" s="139" t="s">
        <v>383</v>
      </c>
      <c r="G6" s="141"/>
      <c r="H6" s="142"/>
      <c r="I6" s="141"/>
      <c r="J6" s="141"/>
    </row>
    <row r="7" spans="1:10" ht="15.75" x14ac:dyDescent="0.25">
      <c r="A7" s="75">
        <v>2</v>
      </c>
      <c r="B7" s="76" t="s">
        <v>278</v>
      </c>
      <c r="C7" s="75" t="s">
        <v>277</v>
      </c>
      <c r="D7" s="75"/>
      <c r="E7" s="141"/>
      <c r="F7" s="139" t="s">
        <v>383</v>
      </c>
      <c r="G7" s="141"/>
      <c r="H7" s="142"/>
      <c r="I7" s="141"/>
      <c r="J7" s="141"/>
    </row>
    <row r="8" spans="1:10" ht="15.75" x14ac:dyDescent="0.25">
      <c r="A8" s="75">
        <v>3</v>
      </c>
      <c r="B8" s="76" t="s">
        <v>276</v>
      </c>
      <c r="C8" s="75" t="s">
        <v>30</v>
      </c>
      <c r="D8" s="80">
        <v>2500</v>
      </c>
      <c r="E8" s="141"/>
      <c r="F8" s="139" t="s">
        <v>383</v>
      </c>
      <c r="G8" s="141"/>
      <c r="H8" s="142"/>
      <c r="I8" s="141"/>
      <c r="J8" s="141"/>
    </row>
    <row r="9" spans="1:10" ht="15.75" x14ac:dyDescent="0.25">
      <c r="A9" s="75">
        <v>6</v>
      </c>
      <c r="B9" s="76" t="s">
        <v>275</v>
      </c>
      <c r="C9" s="75" t="s">
        <v>274</v>
      </c>
      <c r="D9" s="75">
        <v>3</v>
      </c>
      <c r="E9" s="141"/>
      <c r="F9" s="139" t="s">
        <v>383</v>
      </c>
      <c r="G9" s="141"/>
      <c r="H9" s="142"/>
      <c r="I9" s="141"/>
      <c r="J9" s="141"/>
    </row>
    <row r="10" spans="1:10" ht="15.75" x14ac:dyDescent="0.25">
      <c r="A10" s="75">
        <v>7</v>
      </c>
      <c r="B10" s="76" t="s">
        <v>273</v>
      </c>
      <c r="C10" s="75" t="s">
        <v>272</v>
      </c>
      <c r="D10" s="75">
        <v>15</v>
      </c>
      <c r="E10" s="141"/>
      <c r="F10" s="139" t="s">
        <v>383</v>
      </c>
      <c r="G10" s="141"/>
      <c r="H10" s="142"/>
      <c r="I10" s="141"/>
      <c r="J10" s="141"/>
    </row>
    <row r="11" spans="1:10" ht="15.75" x14ac:dyDescent="0.25">
      <c r="A11" s="75">
        <v>8</v>
      </c>
      <c r="B11" s="77" t="s">
        <v>366</v>
      </c>
      <c r="C11" s="75" t="s">
        <v>30</v>
      </c>
      <c r="D11" s="82">
        <f>D12+D14</f>
        <v>248</v>
      </c>
      <c r="E11" s="147"/>
      <c r="F11" s="139" t="s">
        <v>383</v>
      </c>
      <c r="G11" s="141"/>
      <c r="H11" s="142"/>
      <c r="I11" s="141"/>
      <c r="J11" s="141"/>
    </row>
    <row r="12" spans="1:10" ht="15.75" x14ac:dyDescent="0.25">
      <c r="A12" s="81" t="s">
        <v>271</v>
      </c>
      <c r="B12" s="76" t="s">
        <v>264</v>
      </c>
      <c r="C12" s="75" t="s">
        <v>30</v>
      </c>
      <c r="D12" s="80">
        <v>57</v>
      </c>
      <c r="E12" s="147"/>
      <c r="F12" s="139" t="s">
        <v>383</v>
      </c>
      <c r="G12" s="141"/>
      <c r="H12" s="142"/>
      <c r="I12" s="141"/>
      <c r="J12" s="141"/>
    </row>
    <row r="13" spans="1:10" ht="15.75" x14ac:dyDescent="0.25">
      <c r="A13" s="81" t="s">
        <v>270</v>
      </c>
      <c r="B13" s="76" t="s">
        <v>263</v>
      </c>
      <c r="C13" s="75" t="s">
        <v>30</v>
      </c>
      <c r="D13" s="80" t="s">
        <v>3</v>
      </c>
      <c r="E13" s="141"/>
      <c r="F13" s="139" t="s">
        <v>383</v>
      </c>
      <c r="G13" s="141"/>
      <c r="H13" s="142"/>
      <c r="I13" s="141"/>
      <c r="J13" s="141"/>
    </row>
    <row r="14" spans="1:10" ht="30" x14ac:dyDescent="0.25">
      <c r="A14" s="81" t="s">
        <v>269</v>
      </c>
      <c r="B14" s="76" t="s">
        <v>262</v>
      </c>
      <c r="C14" s="75" t="s">
        <v>30</v>
      </c>
      <c r="D14" s="82">
        <v>191</v>
      </c>
      <c r="E14" s="147"/>
      <c r="F14" s="139" t="s">
        <v>383</v>
      </c>
      <c r="G14" s="141"/>
      <c r="H14" s="142"/>
      <c r="I14" s="141"/>
      <c r="J14" s="141"/>
    </row>
    <row r="15" spans="1:10" ht="30" x14ac:dyDescent="0.25">
      <c r="A15" s="75">
        <v>9</v>
      </c>
      <c r="B15" s="76" t="s">
        <v>268</v>
      </c>
      <c r="C15" s="75" t="s">
        <v>30</v>
      </c>
      <c r="D15" s="80">
        <v>390</v>
      </c>
      <c r="E15" s="141"/>
      <c r="F15" s="139" t="s">
        <v>383</v>
      </c>
      <c r="G15" s="141"/>
      <c r="H15" s="142"/>
      <c r="I15" s="141"/>
      <c r="J15" s="141"/>
    </row>
    <row r="16" spans="1:10" ht="30" x14ac:dyDescent="0.25">
      <c r="A16" s="75">
        <v>10</v>
      </c>
      <c r="B16" s="76" t="s">
        <v>267</v>
      </c>
      <c r="C16" s="75" t="s">
        <v>30</v>
      </c>
      <c r="D16" s="149">
        <v>507</v>
      </c>
      <c r="E16" s="141"/>
      <c r="F16" s="139" t="s">
        <v>383</v>
      </c>
      <c r="G16" s="141"/>
      <c r="H16" s="142"/>
      <c r="I16" s="141"/>
      <c r="J16" s="141"/>
    </row>
    <row r="17" spans="1:10" ht="15.75" x14ac:dyDescent="0.25">
      <c r="A17" s="75">
        <v>11</v>
      </c>
      <c r="B17" s="76" t="s">
        <v>266</v>
      </c>
      <c r="C17" s="75" t="s">
        <v>30</v>
      </c>
      <c r="D17" s="75"/>
      <c r="E17" s="141"/>
      <c r="F17" s="139" t="s">
        <v>383</v>
      </c>
      <c r="G17" s="141"/>
      <c r="H17" s="142"/>
      <c r="I17" s="141"/>
      <c r="J17" s="141"/>
    </row>
    <row r="19" spans="1:10" ht="30" customHeight="1" x14ac:dyDescent="0.3">
      <c r="B19" s="32" t="s">
        <v>265</v>
      </c>
      <c r="E19" s="513" t="s">
        <v>376</v>
      </c>
      <c r="F19" s="513"/>
      <c r="G19" s="513"/>
      <c r="H19" s="513"/>
      <c r="I19" s="513"/>
      <c r="J19" s="513"/>
    </row>
    <row r="20" spans="1:10" ht="51" x14ac:dyDescent="0.25">
      <c r="A20" s="78" t="s">
        <v>23</v>
      </c>
      <c r="B20" s="79" t="s">
        <v>25</v>
      </c>
      <c r="C20" s="78" t="s">
        <v>16</v>
      </c>
      <c r="D20" s="78">
        <v>2023</v>
      </c>
      <c r="E20" s="139" t="s">
        <v>377</v>
      </c>
      <c r="F20" s="139" t="s">
        <v>378</v>
      </c>
      <c r="G20" s="140" t="s">
        <v>379</v>
      </c>
      <c r="H20" s="139" t="s">
        <v>380</v>
      </c>
      <c r="I20" s="139" t="s">
        <v>381</v>
      </c>
      <c r="J20" s="139" t="s">
        <v>382</v>
      </c>
    </row>
    <row r="21" spans="1:10" ht="15.75" x14ac:dyDescent="0.25">
      <c r="A21" s="75">
        <v>1</v>
      </c>
      <c r="B21" s="77" t="s">
        <v>366</v>
      </c>
      <c r="C21" s="75" t="s">
        <v>367</v>
      </c>
      <c r="D21" s="148">
        <v>2173.989</v>
      </c>
      <c r="E21" s="141"/>
      <c r="F21" s="139" t="s">
        <v>383</v>
      </c>
      <c r="G21" s="141"/>
      <c r="H21" s="142"/>
      <c r="I21" s="141"/>
      <c r="J21" s="141"/>
    </row>
    <row r="22" spans="1:10" ht="15.75" x14ac:dyDescent="0.25">
      <c r="A22" s="75">
        <v>2</v>
      </c>
      <c r="B22" s="76" t="s">
        <v>264</v>
      </c>
      <c r="C22" s="75" t="s">
        <v>367</v>
      </c>
      <c r="D22" s="148">
        <v>500.53300000000002</v>
      </c>
      <c r="E22" s="141"/>
      <c r="F22" s="139" t="s">
        <v>383</v>
      </c>
      <c r="G22" s="141"/>
      <c r="H22" s="142"/>
      <c r="I22" s="141"/>
      <c r="J22" s="141"/>
    </row>
    <row r="23" spans="1:10" ht="15.75" x14ac:dyDescent="0.25">
      <c r="A23" s="75">
        <v>3</v>
      </c>
      <c r="B23" s="76" t="s">
        <v>263</v>
      </c>
      <c r="C23" s="75" t="s">
        <v>367</v>
      </c>
      <c r="D23" s="148" t="s">
        <v>3</v>
      </c>
      <c r="E23" s="141"/>
      <c r="F23" s="139" t="s">
        <v>383</v>
      </c>
      <c r="G23" s="141"/>
      <c r="H23" s="142"/>
      <c r="I23" s="141"/>
      <c r="J23" s="141"/>
    </row>
    <row r="24" spans="1:10" ht="30" x14ac:dyDescent="0.25">
      <c r="A24" s="75">
        <v>4</v>
      </c>
      <c r="B24" s="76" t="s">
        <v>262</v>
      </c>
      <c r="C24" s="75" t="s">
        <v>367</v>
      </c>
      <c r="D24" s="148">
        <v>1673.4559999999999</v>
      </c>
      <c r="E24" s="141"/>
      <c r="F24" s="139" t="s">
        <v>383</v>
      </c>
      <c r="G24" s="141"/>
      <c r="H24" s="142"/>
      <c r="I24" s="141"/>
      <c r="J24" s="141"/>
    </row>
    <row r="28" spans="1:10" x14ac:dyDescent="0.25">
      <c r="B28" s="105"/>
      <c r="E28" s="108" t="s">
        <v>300</v>
      </c>
    </row>
    <row r="29" spans="1:10" x14ac:dyDescent="0.25">
      <c r="B29" s="110"/>
      <c r="E29" s="109" t="s">
        <v>514</v>
      </c>
    </row>
    <row r="30" spans="1:10" x14ac:dyDescent="0.25">
      <c r="B30" s="111"/>
      <c r="E30" s="109" t="s">
        <v>515</v>
      </c>
    </row>
    <row r="31" spans="1:10" x14ac:dyDescent="0.25">
      <c r="B31" s="107"/>
      <c r="E31" s="109" t="s">
        <v>516</v>
      </c>
    </row>
  </sheetData>
  <mergeCells count="11">
    <mergeCell ref="E19:J19"/>
    <mergeCell ref="B1:D1"/>
    <mergeCell ref="C3:D3"/>
    <mergeCell ref="C4:D4"/>
    <mergeCell ref="E3:J3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portrait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V42"/>
  <sheetViews>
    <sheetView zoomScaleNormal="100" workbookViewId="0">
      <pane ySplit="3" topLeftCell="A4" activePane="bottomLeft" state="frozen"/>
      <selection activeCell="D16" sqref="D16"/>
      <selection pane="bottomLeft" activeCell="D38" sqref="D38"/>
    </sheetView>
  </sheetViews>
  <sheetFormatPr defaultRowHeight="15" x14ac:dyDescent="0.25"/>
  <cols>
    <col min="1" max="1" width="9.7109375" style="3" customWidth="1"/>
    <col min="2" max="2" width="62.42578125" style="3" customWidth="1"/>
    <col min="3" max="3" width="11.5703125" style="3" customWidth="1"/>
    <col min="4" max="15" width="8.42578125" style="3" customWidth="1"/>
    <col min="16" max="16" width="9.42578125" style="3" customWidth="1"/>
    <col min="17" max="17" width="11.7109375" style="3" customWidth="1"/>
    <col min="18" max="18" width="12.5703125" style="3" customWidth="1"/>
    <col min="19" max="19" width="15.140625" style="3" customWidth="1"/>
    <col min="20" max="20" width="13.5703125" style="3" customWidth="1"/>
    <col min="21" max="21" width="9.140625" style="3"/>
    <col min="22" max="22" width="13.28515625" style="3" customWidth="1"/>
    <col min="23" max="16384" width="9.140625" style="3"/>
  </cols>
  <sheetData>
    <row r="1" spans="1:22" ht="18.75" x14ac:dyDescent="0.3">
      <c r="A1" s="541" t="s">
        <v>0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</row>
    <row r="3" spans="1:22" ht="28.5" customHeight="1" x14ac:dyDescent="0.25">
      <c r="A3" s="67" t="s">
        <v>98</v>
      </c>
      <c r="B3" s="67" t="s">
        <v>25</v>
      </c>
      <c r="C3" s="67" t="s">
        <v>16</v>
      </c>
      <c r="D3" s="67" t="s">
        <v>99</v>
      </c>
      <c r="E3" s="67" t="s">
        <v>100</v>
      </c>
      <c r="F3" s="67" t="s">
        <v>101</v>
      </c>
      <c r="G3" s="67" t="s">
        <v>102</v>
      </c>
      <c r="H3" s="67" t="s">
        <v>103</v>
      </c>
      <c r="I3" s="67" t="s">
        <v>104</v>
      </c>
      <c r="J3" s="67" t="s">
        <v>105</v>
      </c>
      <c r="K3" s="67" t="s">
        <v>106</v>
      </c>
      <c r="L3" s="67" t="s">
        <v>107</v>
      </c>
      <c r="M3" s="67" t="s">
        <v>108</v>
      </c>
      <c r="N3" s="67" t="s">
        <v>109</v>
      </c>
      <c r="O3" s="67" t="s">
        <v>110</v>
      </c>
      <c r="P3" s="67" t="s">
        <v>129</v>
      </c>
      <c r="Q3" s="594" t="s">
        <v>376</v>
      </c>
      <c r="R3" s="594"/>
      <c r="S3" s="594"/>
      <c r="T3" s="594"/>
      <c r="U3" s="594"/>
      <c r="V3" s="594"/>
    </row>
    <row r="4" spans="1:22" ht="51" x14ac:dyDescent="0.25">
      <c r="A4" s="593">
        <v>2023</v>
      </c>
      <c r="B4" s="593"/>
      <c r="C4" s="593"/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139" t="s">
        <v>377</v>
      </c>
      <c r="R4" s="139" t="s">
        <v>378</v>
      </c>
      <c r="S4" s="140" t="s">
        <v>379</v>
      </c>
      <c r="T4" s="139" t="s">
        <v>380</v>
      </c>
      <c r="U4" s="139" t="s">
        <v>381</v>
      </c>
      <c r="V4" s="139" t="s">
        <v>382</v>
      </c>
    </row>
    <row r="5" spans="1:22" ht="15.75" x14ac:dyDescent="0.25">
      <c r="A5" s="68" t="s">
        <v>227</v>
      </c>
      <c r="B5" s="48" t="s">
        <v>203</v>
      </c>
      <c r="C5" s="40" t="s">
        <v>204</v>
      </c>
      <c r="D5" s="60">
        <v>109.113</v>
      </c>
      <c r="E5" s="60">
        <v>99.268000000000001</v>
      </c>
      <c r="F5" s="60">
        <v>84.796999999999997</v>
      </c>
      <c r="G5" s="60">
        <v>56.851999999999997</v>
      </c>
      <c r="H5" s="60">
        <v>26.9</v>
      </c>
      <c r="I5" s="60">
        <v>15.391999999999999</v>
      </c>
      <c r="J5" s="60">
        <v>0</v>
      </c>
      <c r="K5" s="60">
        <v>21.736999999999998</v>
      </c>
      <c r="L5" s="60">
        <v>14.471</v>
      </c>
      <c r="M5" s="60">
        <v>71.319999999999993</v>
      </c>
      <c r="N5" s="60">
        <v>89.691000000000003</v>
      </c>
      <c r="O5" s="60">
        <v>123.173</v>
      </c>
      <c r="P5" s="143">
        <f t="shared" ref="P5:P10" si="0">SUM(D5:O5)</f>
        <v>712.71399999999994</v>
      </c>
      <c r="Q5" s="141"/>
      <c r="R5" s="139" t="s">
        <v>383</v>
      </c>
      <c r="S5" s="141"/>
      <c r="T5" s="142"/>
      <c r="U5" s="141"/>
      <c r="V5" s="141"/>
    </row>
    <row r="6" spans="1:22" ht="15.75" x14ac:dyDescent="0.25">
      <c r="A6" s="68" t="s">
        <v>113</v>
      </c>
      <c r="B6" s="48" t="s">
        <v>225</v>
      </c>
      <c r="C6" s="40" t="s">
        <v>204</v>
      </c>
      <c r="D6" s="60">
        <v>104.437</v>
      </c>
      <c r="E6" s="60">
        <v>90.406000000000006</v>
      </c>
      <c r="F6" s="60">
        <v>79.953999999999994</v>
      </c>
      <c r="G6" s="60">
        <v>51.814999999999998</v>
      </c>
      <c r="H6" s="60">
        <v>22.832000000000001</v>
      </c>
      <c r="I6" s="60">
        <v>8.4239999999999995</v>
      </c>
      <c r="J6" s="60">
        <v>0</v>
      </c>
      <c r="K6" s="60">
        <v>0</v>
      </c>
      <c r="L6" s="60">
        <v>5.4539999999999997</v>
      </c>
      <c r="M6" s="60">
        <v>67.962000000000003</v>
      </c>
      <c r="N6" s="60">
        <v>88.834000000000003</v>
      </c>
      <c r="O6" s="60">
        <v>113.544</v>
      </c>
      <c r="P6" s="143">
        <f t="shared" si="0"/>
        <v>633.66199999999992</v>
      </c>
      <c r="Q6" s="141"/>
      <c r="R6" s="139" t="s">
        <v>383</v>
      </c>
      <c r="S6" s="141"/>
      <c r="T6" s="142"/>
      <c r="U6" s="141"/>
      <c r="V6" s="141"/>
    </row>
    <row r="7" spans="1:22" ht="15.75" x14ac:dyDescent="0.25">
      <c r="A7" s="68" t="s">
        <v>114</v>
      </c>
      <c r="B7" s="48" t="s">
        <v>226</v>
      </c>
      <c r="C7" s="40" t="s">
        <v>204</v>
      </c>
      <c r="D7" s="60">
        <f>D5-D6</f>
        <v>4.6760000000000019</v>
      </c>
      <c r="E7" s="60">
        <f t="shared" ref="E7:O7" si="1">E5-E6</f>
        <v>8.8619999999999948</v>
      </c>
      <c r="F7" s="60">
        <f t="shared" si="1"/>
        <v>4.8430000000000035</v>
      </c>
      <c r="G7" s="60">
        <f t="shared" si="1"/>
        <v>5.036999999999999</v>
      </c>
      <c r="H7" s="60">
        <f t="shared" si="1"/>
        <v>4.0679999999999978</v>
      </c>
      <c r="I7" s="60">
        <f t="shared" si="1"/>
        <v>6.968</v>
      </c>
      <c r="J7" s="60">
        <f t="shared" si="1"/>
        <v>0</v>
      </c>
      <c r="K7" s="60">
        <f t="shared" si="1"/>
        <v>21.736999999999998</v>
      </c>
      <c r="L7" s="60">
        <f t="shared" si="1"/>
        <v>9.0169999999999995</v>
      </c>
      <c r="M7" s="60">
        <f t="shared" si="1"/>
        <v>3.3579999999999899</v>
      </c>
      <c r="N7" s="60">
        <f t="shared" si="1"/>
        <v>0.85699999999999932</v>
      </c>
      <c r="O7" s="60">
        <f t="shared" si="1"/>
        <v>9.6290000000000049</v>
      </c>
      <c r="P7" s="143">
        <f t="shared" si="0"/>
        <v>79.051999999999978</v>
      </c>
      <c r="Q7" s="141"/>
      <c r="R7" s="139" t="s">
        <v>383</v>
      </c>
      <c r="S7" s="141"/>
      <c r="T7" s="142"/>
      <c r="U7" s="141"/>
      <c r="V7" s="141"/>
    </row>
    <row r="8" spans="1:22" ht="15.75" x14ac:dyDescent="0.25">
      <c r="A8" s="68" t="s">
        <v>115</v>
      </c>
      <c r="B8" s="48" t="s">
        <v>205</v>
      </c>
      <c r="C8" s="40" t="s">
        <v>204</v>
      </c>
      <c r="D8" s="60">
        <v>14.12</v>
      </c>
      <c r="E8" s="60">
        <v>12.563000000000001</v>
      </c>
      <c r="F8" s="60">
        <v>12.227</v>
      </c>
      <c r="G8" s="60">
        <v>9.3379999999999992</v>
      </c>
      <c r="H8" s="60">
        <v>5.4749999999999996</v>
      </c>
      <c r="I8" s="60">
        <v>2.4289999999999998</v>
      </c>
      <c r="J8" s="60">
        <v>0</v>
      </c>
      <c r="K8" s="60">
        <v>3.13</v>
      </c>
      <c r="L8" s="60">
        <v>2.226</v>
      </c>
      <c r="M8" s="60">
        <v>11.737</v>
      </c>
      <c r="N8" s="60">
        <v>12.298999999999999</v>
      </c>
      <c r="O8" s="60">
        <v>14.907</v>
      </c>
      <c r="P8" s="143">
        <f t="shared" si="0"/>
        <v>100.45100000000001</v>
      </c>
      <c r="Q8" s="141"/>
      <c r="R8" s="139" t="s">
        <v>383</v>
      </c>
      <c r="S8" s="141"/>
      <c r="T8" s="142"/>
      <c r="U8" s="141"/>
      <c r="V8" s="141"/>
    </row>
    <row r="9" spans="1:22" ht="15.75" x14ac:dyDescent="0.25">
      <c r="A9" s="68" t="s">
        <v>228</v>
      </c>
      <c r="B9" s="144" t="s">
        <v>206</v>
      </c>
      <c r="C9" s="40" t="s">
        <v>204</v>
      </c>
      <c r="D9" s="60">
        <v>4.343</v>
      </c>
      <c r="E9" s="60">
        <v>3.7919999999999998</v>
      </c>
      <c r="F9" s="60">
        <v>4.3010000000000002</v>
      </c>
      <c r="G9" s="60">
        <v>3.403</v>
      </c>
      <c r="H9" s="60">
        <v>1.839</v>
      </c>
      <c r="I9" s="60">
        <v>0.35</v>
      </c>
      <c r="J9" s="60">
        <v>0</v>
      </c>
      <c r="K9" s="60">
        <v>0.192</v>
      </c>
      <c r="L9" s="60">
        <v>0.40699999999999997</v>
      </c>
      <c r="M9" s="60">
        <v>3.6139999999999999</v>
      </c>
      <c r="N9" s="60">
        <v>3.7189999999999999</v>
      </c>
      <c r="O9" s="60">
        <v>3.79</v>
      </c>
      <c r="P9" s="143">
        <f t="shared" si="0"/>
        <v>29.750000000000004</v>
      </c>
      <c r="Q9" s="141"/>
      <c r="R9" s="139" t="s">
        <v>383</v>
      </c>
      <c r="S9" s="141"/>
      <c r="T9" s="142"/>
      <c r="U9" s="141"/>
      <c r="V9" s="141"/>
    </row>
    <row r="10" spans="1:22" ht="15.75" x14ac:dyDescent="0.25">
      <c r="A10" s="68" t="s">
        <v>116</v>
      </c>
      <c r="B10" s="48" t="s">
        <v>231</v>
      </c>
      <c r="C10" s="40" t="s">
        <v>204</v>
      </c>
      <c r="D10" s="60">
        <f>D5-D8</f>
        <v>94.992999999999995</v>
      </c>
      <c r="E10" s="60">
        <f t="shared" ref="E10:O10" si="2">E5-E8</f>
        <v>86.704999999999998</v>
      </c>
      <c r="F10" s="60">
        <f t="shared" si="2"/>
        <v>72.569999999999993</v>
      </c>
      <c r="G10" s="60">
        <f t="shared" si="2"/>
        <v>47.513999999999996</v>
      </c>
      <c r="H10" s="60">
        <f t="shared" si="2"/>
        <v>21.424999999999997</v>
      </c>
      <c r="I10" s="60">
        <f t="shared" si="2"/>
        <v>12.962999999999999</v>
      </c>
      <c r="J10" s="60">
        <f t="shared" si="2"/>
        <v>0</v>
      </c>
      <c r="K10" s="60">
        <f t="shared" si="2"/>
        <v>18.606999999999999</v>
      </c>
      <c r="L10" s="60">
        <f t="shared" si="2"/>
        <v>12.245000000000001</v>
      </c>
      <c r="M10" s="60">
        <f t="shared" si="2"/>
        <v>59.582999999999991</v>
      </c>
      <c r="N10" s="60">
        <f t="shared" si="2"/>
        <v>77.391999999999996</v>
      </c>
      <c r="O10" s="60">
        <f t="shared" si="2"/>
        <v>108.26600000000001</v>
      </c>
      <c r="P10" s="143">
        <f t="shared" si="0"/>
        <v>612.26300000000003</v>
      </c>
      <c r="Q10" s="141"/>
      <c r="R10" s="139" t="s">
        <v>383</v>
      </c>
      <c r="S10" s="141"/>
      <c r="T10" s="142"/>
      <c r="U10" s="141"/>
      <c r="V10" s="141"/>
    </row>
    <row r="11" spans="1:22" ht="15.75" x14ac:dyDescent="0.25">
      <c r="A11" s="68" t="s">
        <v>117</v>
      </c>
      <c r="B11" s="144" t="s">
        <v>232</v>
      </c>
      <c r="C11" s="40" t="s">
        <v>111</v>
      </c>
      <c r="D11" s="60">
        <v>333.38099999999997</v>
      </c>
      <c r="E11" s="60">
        <v>299.63200000000001</v>
      </c>
      <c r="F11" s="60">
        <v>258.25700000000001</v>
      </c>
      <c r="G11" s="60">
        <v>168.65700000000001</v>
      </c>
      <c r="H11" s="60">
        <v>89.052000000000007</v>
      </c>
      <c r="I11" s="60">
        <v>45.582999999999998</v>
      </c>
      <c r="J11" s="60">
        <v>0</v>
      </c>
      <c r="K11" s="60">
        <v>0</v>
      </c>
      <c r="L11" s="60">
        <v>53.570999999999998</v>
      </c>
      <c r="M11" s="60">
        <v>219.352</v>
      </c>
      <c r="N11" s="60">
        <v>270.411</v>
      </c>
      <c r="O11" s="60">
        <v>370.90699999999998</v>
      </c>
      <c r="P11" s="143">
        <f t="shared" ref="P11:P19" si="3">SUM(D11:O11)</f>
        <v>2108.8029999999999</v>
      </c>
      <c r="Q11" s="141"/>
      <c r="R11" s="139" t="s">
        <v>383</v>
      </c>
      <c r="S11" s="141"/>
      <c r="T11" s="142"/>
      <c r="U11" s="141"/>
      <c r="V11" s="141"/>
    </row>
    <row r="12" spans="1:22" ht="15.75" x14ac:dyDescent="0.25">
      <c r="A12" s="68" t="s">
        <v>118</v>
      </c>
      <c r="B12" s="48" t="s">
        <v>207</v>
      </c>
      <c r="C12" s="40" t="s">
        <v>111</v>
      </c>
      <c r="D12" s="60">
        <f>D14+D17</f>
        <v>199.387</v>
      </c>
      <c r="E12" s="60">
        <f t="shared" ref="E12:O12" si="4">E14+E17</f>
        <v>170.339</v>
      </c>
      <c r="F12" s="60">
        <f t="shared" si="4"/>
        <v>148.45499999999998</v>
      </c>
      <c r="G12" s="60">
        <f t="shared" si="4"/>
        <v>95.769000000000005</v>
      </c>
      <c r="H12" s="60">
        <f t="shared" si="4"/>
        <v>41.265999999999998</v>
      </c>
      <c r="I12" s="60">
        <f t="shared" si="4"/>
        <v>8.0540000000000003</v>
      </c>
      <c r="J12" s="60">
        <f t="shared" si="4"/>
        <v>0</v>
      </c>
      <c r="K12" s="60">
        <f t="shared" si="4"/>
        <v>3.99</v>
      </c>
      <c r="L12" s="60">
        <f t="shared" si="4"/>
        <v>18.993000000000002</v>
      </c>
      <c r="M12" s="60">
        <f t="shared" si="4"/>
        <v>128.76300000000001</v>
      </c>
      <c r="N12" s="60">
        <f t="shared" si="4"/>
        <v>157.14600000000002</v>
      </c>
      <c r="O12" s="60">
        <f t="shared" si="4"/>
        <v>204.977</v>
      </c>
      <c r="P12" s="143">
        <f t="shared" si="3"/>
        <v>1177.1390000000001</v>
      </c>
      <c r="Q12" s="141"/>
      <c r="R12" s="139" t="s">
        <v>383</v>
      </c>
      <c r="S12" s="141"/>
      <c r="T12" s="142"/>
      <c r="U12" s="141"/>
      <c r="V12" s="141"/>
    </row>
    <row r="13" spans="1:22" ht="15.75" x14ac:dyDescent="0.25">
      <c r="A13" s="68" t="s">
        <v>119</v>
      </c>
      <c r="B13" s="48" t="s">
        <v>208</v>
      </c>
      <c r="C13" s="40" t="s">
        <v>111</v>
      </c>
      <c r="D13" s="60" t="s">
        <v>3</v>
      </c>
      <c r="E13" s="60" t="s">
        <v>3</v>
      </c>
      <c r="F13" s="60" t="s">
        <v>3</v>
      </c>
      <c r="G13" s="60" t="s">
        <v>3</v>
      </c>
      <c r="H13" s="60" t="s">
        <v>3</v>
      </c>
      <c r="I13" s="60" t="s">
        <v>3</v>
      </c>
      <c r="J13" s="60" t="s">
        <v>3</v>
      </c>
      <c r="K13" s="60" t="s">
        <v>3</v>
      </c>
      <c r="L13" s="60" t="s">
        <v>3</v>
      </c>
      <c r="M13" s="60" t="s">
        <v>3</v>
      </c>
      <c r="N13" s="60" t="s">
        <v>3</v>
      </c>
      <c r="O13" s="60" t="s">
        <v>3</v>
      </c>
      <c r="P13" s="26" t="s">
        <v>3</v>
      </c>
      <c r="Q13" s="141"/>
      <c r="R13" s="139" t="s">
        <v>383</v>
      </c>
      <c r="S13" s="141"/>
      <c r="T13" s="142"/>
      <c r="U13" s="141"/>
      <c r="V13" s="141"/>
    </row>
    <row r="14" spans="1:22" ht="15.75" x14ac:dyDescent="0.25">
      <c r="A14" s="68" t="s">
        <v>120</v>
      </c>
      <c r="B14" s="48" t="s">
        <v>209</v>
      </c>
      <c r="C14" s="40" t="s">
        <v>111</v>
      </c>
      <c r="D14" s="60">
        <v>194.69200000000001</v>
      </c>
      <c r="E14" s="60">
        <v>169.95599999999999</v>
      </c>
      <c r="F14" s="60">
        <v>146.58699999999999</v>
      </c>
      <c r="G14" s="60">
        <v>95.769000000000005</v>
      </c>
      <c r="H14" s="60">
        <v>41.265999999999998</v>
      </c>
      <c r="I14" s="60">
        <v>8.0540000000000003</v>
      </c>
      <c r="J14" s="60">
        <v>0</v>
      </c>
      <c r="K14" s="60">
        <v>0</v>
      </c>
      <c r="L14" s="60">
        <v>11.207000000000001</v>
      </c>
      <c r="M14" s="60">
        <v>124.059</v>
      </c>
      <c r="N14" s="60">
        <v>154.161</v>
      </c>
      <c r="O14" s="60">
        <v>203.74700000000001</v>
      </c>
      <c r="P14" s="143">
        <f t="shared" si="3"/>
        <v>1149.498</v>
      </c>
      <c r="Q14" s="141"/>
      <c r="R14" s="139" t="s">
        <v>383</v>
      </c>
      <c r="S14" s="141"/>
      <c r="T14" s="142"/>
      <c r="U14" s="141"/>
      <c r="V14" s="141"/>
    </row>
    <row r="15" spans="1:22" ht="15.75" x14ac:dyDescent="0.25">
      <c r="A15" s="68" t="s">
        <v>233</v>
      </c>
      <c r="B15" s="48" t="s">
        <v>210</v>
      </c>
      <c r="C15" s="40" t="s">
        <v>111</v>
      </c>
      <c r="D15" s="60" t="s">
        <v>3</v>
      </c>
      <c r="E15" s="60" t="s">
        <v>3</v>
      </c>
      <c r="F15" s="60" t="s">
        <v>3</v>
      </c>
      <c r="G15" s="60" t="s">
        <v>3</v>
      </c>
      <c r="H15" s="60" t="s">
        <v>3</v>
      </c>
      <c r="I15" s="60" t="s">
        <v>3</v>
      </c>
      <c r="J15" s="60" t="s">
        <v>3</v>
      </c>
      <c r="K15" s="60" t="s">
        <v>3</v>
      </c>
      <c r="L15" s="60" t="s">
        <v>3</v>
      </c>
      <c r="M15" s="60" t="s">
        <v>3</v>
      </c>
      <c r="N15" s="60" t="s">
        <v>3</v>
      </c>
      <c r="O15" s="60" t="s">
        <v>3</v>
      </c>
      <c r="P15" s="26" t="s">
        <v>3</v>
      </c>
      <c r="Q15" s="141"/>
      <c r="R15" s="139" t="s">
        <v>383</v>
      </c>
      <c r="S15" s="141"/>
      <c r="T15" s="142"/>
      <c r="U15" s="141"/>
      <c r="V15" s="141"/>
    </row>
    <row r="16" spans="1:22" ht="15.75" x14ac:dyDescent="0.25">
      <c r="A16" s="68" t="s">
        <v>234</v>
      </c>
      <c r="B16" s="48" t="s">
        <v>211</v>
      </c>
      <c r="C16" s="40" t="s">
        <v>111</v>
      </c>
      <c r="D16" s="60" t="s">
        <v>3</v>
      </c>
      <c r="E16" s="60" t="s">
        <v>3</v>
      </c>
      <c r="F16" s="60" t="s">
        <v>3</v>
      </c>
      <c r="G16" s="60" t="s">
        <v>3</v>
      </c>
      <c r="H16" s="60" t="s">
        <v>3</v>
      </c>
      <c r="I16" s="60" t="s">
        <v>3</v>
      </c>
      <c r="J16" s="60" t="s">
        <v>3</v>
      </c>
      <c r="K16" s="60" t="s">
        <v>3</v>
      </c>
      <c r="L16" s="60" t="s">
        <v>3</v>
      </c>
      <c r="M16" s="60" t="s">
        <v>3</v>
      </c>
      <c r="N16" s="60" t="s">
        <v>3</v>
      </c>
      <c r="O16" s="60" t="s">
        <v>3</v>
      </c>
      <c r="P16" s="26" t="s">
        <v>3</v>
      </c>
      <c r="Q16" s="141"/>
      <c r="R16" s="139" t="s">
        <v>383</v>
      </c>
      <c r="S16" s="141"/>
      <c r="T16" s="142"/>
      <c r="U16" s="141"/>
      <c r="V16" s="141"/>
    </row>
    <row r="17" spans="1:22" ht="15.75" x14ac:dyDescent="0.25">
      <c r="A17" s="68" t="s">
        <v>235</v>
      </c>
      <c r="B17" s="48" t="s">
        <v>212</v>
      </c>
      <c r="C17" s="40" t="s">
        <v>111</v>
      </c>
      <c r="D17" s="60">
        <v>4.6950000000000003</v>
      </c>
      <c r="E17" s="60">
        <v>0.38300000000000001</v>
      </c>
      <c r="F17" s="60">
        <v>1.8680000000000001</v>
      </c>
      <c r="G17" s="60">
        <v>0</v>
      </c>
      <c r="H17" s="60">
        <v>0</v>
      </c>
      <c r="I17" s="60">
        <v>0</v>
      </c>
      <c r="J17" s="60">
        <v>0</v>
      </c>
      <c r="K17" s="60">
        <v>3.99</v>
      </c>
      <c r="L17" s="60">
        <v>7.7859999999999996</v>
      </c>
      <c r="M17" s="60">
        <v>4.7039999999999997</v>
      </c>
      <c r="N17" s="60">
        <v>2.9849999999999999</v>
      </c>
      <c r="O17" s="60">
        <v>1.23</v>
      </c>
      <c r="P17" s="143">
        <f t="shared" si="3"/>
        <v>27.641000000000002</v>
      </c>
      <c r="Q17" s="141"/>
      <c r="R17" s="139" t="s">
        <v>383</v>
      </c>
      <c r="S17" s="141"/>
      <c r="T17" s="142"/>
      <c r="U17" s="141"/>
      <c r="V17" s="141"/>
    </row>
    <row r="18" spans="1:22" ht="15.75" x14ac:dyDescent="0.25">
      <c r="A18" s="68" t="s">
        <v>236</v>
      </c>
      <c r="B18" s="48" t="s">
        <v>213</v>
      </c>
      <c r="C18" s="40" t="s">
        <v>111</v>
      </c>
      <c r="D18" s="60" t="s">
        <v>3</v>
      </c>
      <c r="E18" s="60" t="s">
        <v>3</v>
      </c>
      <c r="F18" s="60" t="s">
        <v>3</v>
      </c>
      <c r="G18" s="60" t="s">
        <v>3</v>
      </c>
      <c r="H18" s="60" t="s">
        <v>3</v>
      </c>
      <c r="I18" s="60" t="s">
        <v>3</v>
      </c>
      <c r="J18" s="60" t="s">
        <v>3</v>
      </c>
      <c r="K18" s="60" t="s">
        <v>3</v>
      </c>
      <c r="L18" s="60" t="s">
        <v>3</v>
      </c>
      <c r="M18" s="60" t="s">
        <v>3</v>
      </c>
      <c r="N18" s="60" t="s">
        <v>3</v>
      </c>
      <c r="O18" s="60" t="s">
        <v>3</v>
      </c>
      <c r="P18" s="143">
        <f t="shared" si="3"/>
        <v>0</v>
      </c>
      <c r="Q18" s="141"/>
      <c r="R18" s="139" t="s">
        <v>383</v>
      </c>
      <c r="S18" s="141"/>
      <c r="T18" s="142"/>
      <c r="U18" s="141"/>
      <c r="V18" s="141"/>
    </row>
    <row r="19" spans="1:22" ht="15.75" x14ac:dyDescent="0.25">
      <c r="A19" s="68" t="s">
        <v>121</v>
      </c>
      <c r="B19" s="48" t="s">
        <v>244</v>
      </c>
      <c r="C19" s="40" t="s">
        <v>111</v>
      </c>
      <c r="D19" s="60">
        <f>D12</f>
        <v>199.387</v>
      </c>
      <c r="E19" s="60">
        <f t="shared" ref="E19:O19" si="5">E12</f>
        <v>170.339</v>
      </c>
      <c r="F19" s="60">
        <f t="shared" si="5"/>
        <v>148.45499999999998</v>
      </c>
      <c r="G19" s="60">
        <f t="shared" si="5"/>
        <v>95.769000000000005</v>
      </c>
      <c r="H19" s="60">
        <f t="shared" si="5"/>
        <v>41.265999999999998</v>
      </c>
      <c r="I19" s="60">
        <f t="shared" si="5"/>
        <v>8.0540000000000003</v>
      </c>
      <c r="J19" s="60">
        <f t="shared" si="5"/>
        <v>0</v>
      </c>
      <c r="K19" s="60">
        <f t="shared" si="5"/>
        <v>3.99</v>
      </c>
      <c r="L19" s="60">
        <f t="shared" si="5"/>
        <v>18.993000000000002</v>
      </c>
      <c r="M19" s="60">
        <f t="shared" si="5"/>
        <v>128.76300000000001</v>
      </c>
      <c r="N19" s="60">
        <f t="shared" si="5"/>
        <v>157.14600000000002</v>
      </c>
      <c r="O19" s="60">
        <f t="shared" si="5"/>
        <v>204.977</v>
      </c>
      <c r="P19" s="143">
        <f t="shared" si="3"/>
        <v>1177.1390000000001</v>
      </c>
      <c r="Q19" s="141"/>
      <c r="R19" s="139" t="s">
        <v>383</v>
      </c>
      <c r="S19" s="141"/>
      <c r="T19" s="142"/>
      <c r="U19" s="141"/>
      <c r="V19" s="141"/>
    </row>
    <row r="20" spans="1:22" ht="25.5" x14ac:dyDescent="0.25">
      <c r="A20" s="68" t="s">
        <v>122</v>
      </c>
      <c r="B20" s="48" t="s">
        <v>217</v>
      </c>
      <c r="C20" s="40" t="s">
        <v>31</v>
      </c>
      <c r="D20" s="60">
        <v>96.3</v>
      </c>
      <c r="E20" s="60">
        <v>98.34</v>
      </c>
      <c r="F20" s="60">
        <v>96.88</v>
      </c>
      <c r="G20" s="60">
        <v>97.64</v>
      </c>
      <c r="H20" s="60">
        <v>97.29</v>
      </c>
      <c r="I20" s="60">
        <v>99.08</v>
      </c>
      <c r="J20" s="60">
        <v>0</v>
      </c>
      <c r="K20" s="60">
        <v>0</v>
      </c>
      <c r="L20" s="60">
        <v>56.52</v>
      </c>
      <c r="M20" s="60">
        <v>94.31</v>
      </c>
      <c r="N20" s="60">
        <v>96.34</v>
      </c>
      <c r="O20" s="60">
        <v>98.1</v>
      </c>
      <c r="P20" s="26">
        <v>95.96</v>
      </c>
      <c r="Q20" s="141"/>
      <c r="R20" s="139" t="s">
        <v>383</v>
      </c>
      <c r="S20" s="141"/>
      <c r="T20" s="142"/>
      <c r="U20" s="141"/>
      <c r="V20" s="141"/>
    </row>
    <row r="21" spans="1:22" ht="25.5" x14ac:dyDescent="0.25">
      <c r="A21" s="68" t="s">
        <v>123</v>
      </c>
      <c r="B21" s="144" t="s">
        <v>214</v>
      </c>
      <c r="C21" s="40" t="s">
        <v>215</v>
      </c>
      <c r="D21" s="60">
        <v>1148</v>
      </c>
      <c r="E21" s="60">
        <v>1162</v>
      </c>
      <c r="F21" s="60">
        <v>1194</v>
      </c>
      <c r="G21" s="60">
        <v>1164</v>
      </c>
      <c r="H21" s="60">
        <v>1633</v>
      </c>
      <c r="I21" s="60">
        <v>2311</v>
      </c>
      <c r="J21" s="60">
        <v>0</v>
      </c>
      <c r="K21" s="60">
        <v>0</v>
      </c>
      <c r="L21" s="60">
        <v>2739</v>
      </c>
      <c r="M21" s="60">
        <v>1205</v>
      </c>
      <c r="N21" s="60">
        <v>1178</v>
      </c>
      <c r="O21" s="60">
        <v>1240</v>
      </c>
      <c r="P21" s="26">
        <v>1369</v>
      </c>
      <c r="Q21" s="141"/>
      <c r="R21" s="139" t="s">
        <v>383</v>
      </c>
      <c r="S21" s="141"/>
      <c r="T21" s="142"/>
      <c r="U21" s="141"/>
      <c r="V21" s="141"/>
    </row>
    <row r="22" spans="1:22" ht="25.5" x14ac:dyDescent="0.25">
      <c r="A22" s="68" t="s">
        <v>124</v>
      </c>
      <c r="B22" s="144" t="s">
        <v>216</v>
      </c>
      <c r="C22" s="40" t="s">
        <v>215</v>
      </c>
      <c r="D22" s="69">
        <v>1171</v>
      </c>
      <c r="E22" s="69">
        <v>1190</v>
      </c>
      <c r="F22" s="69">
        <v>1219</v>
      </c>
      <c r="G22" s="69">
        <v>1187</v>
      </c>
      <c r="H22" s="69">
        <v>1678</v>
      </c>
      <c r="I22" s="69">
        <v>2375</v>
      </c>
      <c r="J22" s="69">
        <v>0</v>
      </c>
      <c r="K22" s="69">
        <v>0</v>
      </c>
      <c r="L22" s="69">
        <v>2739</v>
      </c>
      <c r="M22" s="69">
        <v>1230</v>
      </c>
      <c r="N22" s="69">
        <v>1199</v>
      </c>
      <c r="O22" s="69">
        <v>1262</v>
      </c>
      <c r="P22" s="70">
        <v>1396</v>
      </c>
      <c r="Q22" s="141"/>
      <c r="R22" s="139" t="s">
        <v>383</v>
      </c>
      <c r="S22" s="141"/>
      <c r="T22" s="142"/>
      <c r="U22" s="141"/>
      <c r="V22" s="141"/>
    </row>
    <row r="23" spans="1:22" ht="15.75" x14ac:dyDescent="0.25">
      <c r="A23" s="68" t="s">
        <v>125</v>
      </c>
      <c r="B23" s="144" t="s">
        <v>218</v>
      </c>
      <c r="C23" s="40" t="s">
        <v>219</v>
      </c>
      <c r="D23" s="69">
        <f>D25</f>
        <v>543.90304873602952</v>
      </c>
      <c r="E23" s="69">
        <f t="shared" ref="E23:P23" si="6">E25</f>
        <v>539.72442449135553</v>
      </c>
      <c r="F23" s="69">
        <f t="shared" si="6"/>
        <v>555.91942874227345</v>
      </c>
      <c r="G23" s="69">
        <f t="shared" si="6"/>
        <v>554.14148975990588</v>
      </c>
      <c r="H23" s="69">
        <f t="shared" si="6"/>
        <v>568.68166081346988</v>
      </c>
      <c r="I23" s="69">
        <f t="shared" si="6"/>
        <v>1055.6390977443609</v>
      </c>
      <c r="J23" s="69">
        <f t="shared" si="6"/>
        <v>0</v>
      </c>
      <c r="K23" s="69">
        <f t="shared" si="6"/>
        <v>0</v>
      </c>
      <c r="L23" s="69">
        <f t="shared" si="6"/>
        <v>508.05775500698644</v>
      </c>
      <c r="M23" s="69">
        <f t="shared" si="6"/>
        <v>559.64360414367832</v>
      </c>
      <c r="N23" s="69">
        <f t="shared" si="6"/>
        <v>586.76195697404842</v>
      </c>
      <c r="O23" s="69">
        <f t="shared" si="6"/>
        <v>564.67358600351099</v>
      </c>
      <c r="P23" s="70">
        <f t="shared" si="6"/>
        <v>560.95000000000005</v>
      </c>
      <c r="Q23" s="141"/>
      <c r="R23" s="139" t="s">
        <v>383</v>
      </c>
      <c r="S23" s="141"/>
      <c r="T23" s="142"/>
      <c r="U23" s="141"/>
      <c r="V23" s="141"/>
    </row>
    <row r="24" spans="1:22" ht="15.75" x14ac:dyDescent="0.25">
      <c r="A24" s="68" t="s">
        <v>130</v>
      </c>
      <c r="B24" s="144" t="s">
        <v>220</v>
      </c>
      <c r="C24" s="40" t="s">
        <v>219</v>
      </c>
      <c r="D24" s="60" t="s">
        <v>3</v>
      </c>
      <c r="E24" s="60" t="s">
        <v>3</v>
      </c>
      <c r="F24" s="60" t="s">
        <v>3</v>
      </c>
      <c r="G24" s="60" t="s">
        <v>3</v>
      </c>
      <c r="H24" s="60" t="s">
        <v>3</v>
      </c>
      <c r="I24" s="60" t="s">
        <v>3</v>
      </c>
      <c r="J24" s="60" t="s">
        <v>3</v>
      </c>
      <c r="K24" s="60" t="s">
        <v>3</v>
      </c>
      <c r="L24" s="60" t="s">
        <v>3</v>
      </c>
      <c r="M24" s="60" t="s">
        <v>3</v>
      </c>
      <c r="N24" s="60" t="s">
        <v>3</v>
      </c>
      <c r="O24" s="60" t="s">
        <v>3</v>
      </c>
      <c r="P24" s="26" t="s">
        <v>3</v>
      </c>
      <c r="Q24" s="141"/>
      <c r="R24" s="139" t="s">
        <v>383</v>
      </c>
      <c r="S24" s="141"/>
      <c r="T24" s="142"/>
      <c r="U24" s="141"/>
      <c r="V24" s="141"/>
    </row>
    <row r="25" spans="1:22" ht="15.75" x14ac:dyDescent="0.25">
      <c r="A25" s="68" t="s">
        <v>131</v>
      </c>
      <c r="B25" s="144" t="s">
        <v>221</v>
      </c>
      <c r="C25" s="40" t="s">
        <v>219</v>
      </c>
      <c r="D25" s="145">
        <v>543.90304873602952</v>
      </c>
      <c r="E25" s="145">
        <v>539.72442449135553</v>
      </c>
      <c r="F25" s="145">
        <v>555.91942874227345</v>
      </c>
      <c r="G25" s="145">
        <v>554.14148975990588</v>
      </c>
      <c r="H25" s="145">
        <v>568.68166081346988</v>
      </c>
      <c r="I25" s="145">
        <v>1055.6390977443609</v>
      </c>
      <c r="J25" s="145">
        <v>0</v>
      </c>
      <c r="K25" s="145">
        <v>0</v>
      </c>
      <c r="L25" s="145">
        <v>508.05775500698644</v>
      </c>
      <c r="M25" s="145">
        <v>559.64360414367832</v>
      </c>
      <c r="N25" s="145">
        <v>586.76195697404842</v>
      </c>
      <c r="O25" s="145">
        <v>564.67358600351099</v>
      </c>
      <c r="P25" s="26">
        <v>560.95000000000005</v>
      </c>
      <c r="Q25" s="141"/>
      <c r="R25" s="139" t="s">
        <v>383</v>
      </c>
      <c r="S25" s="141"/>
      <c r="T25" s="142"/>
      <c r="U25" s="141"/>
      <c r="V25" s="141"/>
    </row>
    <row r="26" spans="1:22" ht="25.5" x14ac:dyDescent="0.25">
      <c r="A26" s="68" t="s">
        <v>126</v>
      </c>
      <c r="B26" s="144" t="s">
        <v>222</v>
      </c>
      <c r="C26" s="40" t="s">
        <v>215</v>
      </c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70"/>
      <c r="Q26" s="141"/>
      <c r="R26" s="139" t="s">
        <v>383</v>
      </c>
      <c r="S26" s="141"/>
      <c r="T26" s="142"/>
      <c r="U26" s="141"/>
      <c r="V26" s="141"/>
    </row>
    <row r="27" spans="1:22" ht="25.5" x14ac:dyDescent="0.25">
      <c r="A27" s="68" t="s">
        <v>127</v>
      </c>
      <c r="B27" s="144" t="s">
        <v>223</v>
      </c>
      <c r="C27" s="40" t="s">
        <v>215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70"/>
      <c r="Q27" s="141"/>
      <c r="R27" s="139" t="s">
        <v>383</v>
      </c>
      <c r="S27" s="141"/>
      <c r="T27" s="142"/>
      <c r="U27" s="141"/>
      <c r="V27" s="141"/>
    </row>
    <row r="28" spans="1:22" ht="25.5" x14ac:dyDescent="0.25">
      <c r="A28" s="68" t="s">
        <v>128</v>
      </c>
      <c r="B28" s="48" t="s">
        <v>384</v>
      </c>
      <c r="C28" s="40" t="s">
        <v>224</v>
      </c>
      <c r="D28" s="60">
        <v>217.08</v>
      </c>
      <c r="E28" s="60">
        <v>217.29</v>
      </c>
      <c r="F28" s="60">
        <v>226.17</v>
      </c>
      <c r="G28" s="60">
        <v>225.83</v>
      </c>
      <c r="H28" s="60">
        <v>328.31</v>
      </c>
      <c r="I28" s="60">
        <v>446.5</v>
      </c>
      <c r="J28" s="60">
        <v>0</v>
      </c>
      <c r="K28" s="60">
        <v>641.69000000000005</v>
      </c>
      <c r="L28" s="60">
        <v>511.47</v>
      </c>
      <c r="M28" s="60">
        <v>234.83</v>
      </c>
      <c r="N28" s="60">
        <v>219.53</v>
      </c>
      <c r="O28" s="60">
        <v>227.38</v>
      </c>
      <c r="P28" s="26">
        <v>250.27</v>
      </c>
      <c r="Q28" s="141"/>
      <c r="R28" s="139" t="s">
        <v>383</v>
      </c>
      <c r="S28" s="141"/>
      <c r="T28" s="142"/>
      <c r="U28" s="141"/>
      <c r="V28" s="141"/>
    </row>
    <row r="29" spans="1:22" ht="15.75" x14ac:dyDescent="0.25">
      <c r="A29" s="68" t="s">
        <v>133</v>
      </c>
      <c r="B29" s="48" t="s">
        <v>225</v>
      </c>
      <c r="C29" s="40" t="s">
        <v>224</v>
      </c>
      <c r="D29" s="60">
        <v>156</v>
      </c>
      <c r="E29" s="60">
        <v>156</v>
      </c>
      <c r="F29" s="60">
        <v>156</v>
      </c>
      <c r="G29" s="60">
        <v>156</v>
      </c>
      <c r="H29" s="60">
        <v>156</v>
      </c>
      <c r="I29" s="60">
        <v>156</v>
      </c>
      <c r="J29" s="60">
        <v>0</v>
      </c>
      <c r="K29" s="60">
        <v>0</v>
      </c>
      <c r="L29" s="60">
        <v>156</v>
      </c>
      <c r="M29" s="60">
        <v>156</v>
      </c>
      <c r="N29" s="60">
        <v>163</v>
      </c>
      <c r="O29" s="60">
        <v>164</v>
      </c>
      <c r="P29" s="26">
        <v>290.23</v>
      </c>
      <c r="Q29" s="141"/>
      <c r="R29" s="139" t="s">
        <v>383</v>
      </c>
      <c r="S29" s="141"/>
      <c r="T29" s="142"/>
      <c r="U29" s="141"/>
      <c r="V29" s="141"/>
    </row>
    <row r="30" spans="1:22" ht="15.75" x14ac:dyDescent="0.25">
      <c r="A30" s="68" t="s">
        <v>134</v>
      </c>
      <c r="B30" s="48" t="s">
        <v>226</v>
      </c>
      <c r="C30" s="40" t="s">
        <v>224</v>
      </c>
      <c r="D30" s="60">
        <v>1581.23</v>
      </c>
      <c r="E30" s="60">
        <v>842.57</v>
      </c>
      <c r="F30" s="60">
        <v>1384.49</v>
      </c>
      <c r="G30" s="60">
        <v>944.08</v>
      </c>
      <c r="H30" s="60">
        <v>1295.4100000000001</v>
      </c>
      <c r="I30" s="60">
        <v>797.75</v>
      </c>
      <c r="J30" s="60">
        <v>0</v>
      </c>
      <c r="K30" s="60">
        <v>641.69000000000005</v>
      </c>
      <c r="L30" s="60">
        <v>726.48</v>
      </c>
      <c r="M30" s="60">
        <v>1830.53</v>
      </c>
      <c r="N30" s="60">
        <v>6083.3</v>
      </c>
      <c r="O30" s="60">
        <v>974.65</v>
      </c>
      <c r="P30" s="26">
        <v>245.23</v>
      </c>
      <c r="Q30" s="141"/>
      <c r="R30" s="139" t="s">
        <v>383</v>
      </c>
      <c r="S30" s="141"/>
      <c r="T30" s="142"/>
      <c r="U30" s="141"/>
      <c r="V30" s="141"/>
    </row>
    <row r="31" spans="1:22" ht="25.5" x14ac:dyDescent="0.25">
      <c r="A31" s="68" t="s">
        <v>132</v>
      </c>
      <c r="B31" s="48" t="s">
        <v>385</v>
      </c>
      <c r="C31" s="40" t="s">
        <v>112</v>
      </c>
      <c r="D31" s="60">
        <v>162.72</v>
      </c>
      <c r="E31" s="60">
        <v>164.91</v>
      </c>
      <c r="F31" s="60">
        <v>161.05000000000001</v>
      </c>
      <c r="G31" s="60">
        <v>161.22999999999999</v>
      </c>
      <c r="H31" s="60">
        <v>165.1</v>
      </c>
      <c r="I31" s="60">
        <v>175.19</v>
      </c>
      <c r="J31" s="60">
        <v>0</v>
      </c>
      <c r="K31" s="60">
        <v>155.63999999999999</v>
      </c>
      <c r="L31" s="60">
        <v>173.8</v>
      </c>
      <c r="M31" s="60">
        <v>161.41</v>
      </c>
      <c r="N31" s="60">
        <v>159.83000000000001</v>
      </c>
      <c r="O31" s="60">
        <v>160.78</v>
      </c>
      <c r="P31" s="26">
        <v>162.16</v>
      </c>
      <c r="Q31" s="141"/>
      <c r="R31" s="139" t="s">
        <v>383</v>
      </c>
      <c r="S31" s="141"/>
      <c r="T31" s="142"/>
      <c r="U31" s="141"/>
      <c r="V31" s="141"/>
    </row>
    <row r="32" spans="1:22" ht="15.75" x14ac:dyDescent="0.25">
      <c r="A32" s="68" t="s">
        <v>229</v>
      </c>
      <c r="B32" s="48" t="s">
        <v>242</v>
      </c>
      <c r="C32" s="40" t="s">
        <v>88</v>
      </c>
      <c r="D32" s="60">
        <f>D33+D34</f>
        <v>20621</v>
      </c>
      <c r="E32" s="60">
        <f t="shared" ref="E32:O32" si="7">E33+E34</f>
        <v>18840</v>
      </c>
      <c r="F32" s="60">
        <f t="shared" si="7"/>
        <v>16413</v>
      </c>
      <c r="G32" s="60">
        <f t="shared" si="7"/>
        <v>10730</v>
      </c>
      <c r="H32" s="60">
        <f t="shared" si="7"/>
        <v>7034</v>
      </c>
      <c r="I32" s="60">
        <f t="shared" si="7"/>
        <v>5788</v>
      </c>
      <c r="J32" s="60">
        <f t="shared" si="7"/>
        <v>0</v>
      </c>
      <c r="K32" s="60">
        <f t="shared" si="7"/>
        <v>11940</v>
      </c>
      <c r="L32" s="60">
        <f t="shared" si="7"/>
        <v>6263</v>
      </c>
      <c r="M32" s="60">
        <f t="shared" si="7"/>
        <v>13992</v>
      </c>
      <c r="N32" s="60">
        <f t="shared" si="7"/>
        <v>16990</v>
      </c>
      <c r="O32" s="60">
        <f t="shared" si="7"/>
        <v>24617</v>
      </c>
      <c r="P32" s="26">
        <f>SUM(D32:O32)</f>
        <v>153228</v>
      </c>
      <c r="Q32" s="141"/>
      <c r="R32" s="139" t="s">
        <v>383</v>
      </c>
      <c r="S32" s="141"/>
      <c r="T32" s="142"/>
      <c r="U32" s="141"/>
      <c r="V32" s="141"/>
    </row>
    <row r="33" spans="1:22" ht="15.75" x14ac:dyDescent="0.25">
      <c r="A33" s="68" t="s">
        <v>246</v>
      </c>
      <c r="B33" s="48" t="s">
        <v>225</v>
      </c>
      <c r="C33" s="40" t="s">
        <v>88</v>
      </c>
      <c r="D33" s="60">
        <v>19986</v>
      </c>
      <c r="E33" s="60">
        <v>17633</v>
      </c>
      <c r="F33" s="60">
        <v>15766</v>
      </c>
      <c r="G33" s="60">
        <v>10073</v>
      </c>
      <c r="H33" s="60">
        <v>6529</v>
      </c>
      <c r="I33" s="60">
        <v>4873</v>
      </c>
      <c r="J33" s="60">
        <v>0</v>
      </c>
      <c r="K33" s="60">
        <v>0</v>
      </c>
      <c r="L33" s="60">
        <v>5073</v>
      </c>
      <c r="M33" s="60">
        <v>13554</v>
      </c>
      <c r="N33" s="60">
        <v>16870</v>
      </c>
      <c r="O33" s="60">
        <v>23229</v>
      </c>
      <c r="P33" s="26">
        <f t="shared" ref="P33:P35" si="8">SUM(D33:O33)</f>
        <v>133586</v>
      </c>
      <c r="Q33" s="141"/>
      <c r="R33" s="139" t="s">
        <v>383</v>
      </c>
      <c r="S33" s="141"/>
      <c r="T33" s="142"/>
      <c r="U33" s="141"/>
      <c r="V33" s="141"/>
    </row>
    <row r="34" spans="1:22" ht="15.75" x14ac:dyDescent="0.25">
      <c r="A34" s="68" t="s">
        <v>247</v>
      </c>
      <c r="B34" s="48" t="s">
        <v>226</v>
      </c>
      <c r="C34" s="40" t="s">
        <v>88</v>
      </c>
      <c r="D34" s="60">
        <v>635</v>
      </c>
      <c r="E34" s="60">
        <v>1207</v>
      </c>
      <c r="F34" s="60">
        <v>647</v>
      </c>
      <c r="G34" s="60">
        <v>657</v>
      </c>
      <c r="H34" s="60">
        <v>505</v>
      </c>
      <c r="I34" s="60">
        <v>915</v>
      </c>
      <c r="J34" s="60">
        <v>0</v>
      </c>
      <c r="K34" s="60">
        <v>11940</v>
      </c>
      <c r="L34" s="60">
        <v>1190</v>
      </c>
      <c r="M34" s="60">
        <v>438</v>
      </c>
      <c r="N34" s="60">
        <v>120</v>
      </c>
      <c r="O34" s="60">
        <v>1388</v>
      </c>
      <c r="P34" s="26">
        <f t="shared" si="8"/>
        <v>19642</v>
      </c>
      <c r="Q34" s="141"/>
      <c r="R34" s="139" t="s">
        <v>383</v>
      </c>
      <c r="S34" s="141"/>
      <c r="T34" s="142"/>
      <c r="U34" s="141"/>
      <c r="V34" s="141"/>
    </row>
    <row r="35" spans="1:22" ht="15.75" x14ac:dyDescent="0.25">
      <c r="A35" s="68" t="s">
        <v>230</v>
      </c>
      <c r="B35" s="48" t="s">
        <v>243</v>
      </c>
      <c r="C35" s="40" t="s">
        <v>88</v>
      </c>
      <c r="D35" s="60">
        <v>32445</v>
      </c>
      <c r="E35" s="60">
        <v>28091</v>
      </c>
      <c r="F35" s="60">
        <v>23908</v>
      </c>
      <c r="G35" s="60">
        <v>15441</v>
      </c>
      <c r="H35" s="60">
        <v>6813</v>
      </c>
      <c r="I35" s="60">
        <v>1411</v>
      </c>
      <c r="J35" s="60">
        <v>0</v>
      </c>
      <c r="K35" s="60">
        <v>621</v>
      </c>
      <c r="L35" s="60">
        <v>3301</v>
      </c>
      <c r="M35" s="60">
        <v>20783</v>
      </c>
      <c r="N35" s="60">
        <v>25117</v>
      </c>
      <c r="O35" s="60">
        <v>32957</v>
      </c>
      <c r="P35" s="26">
        <f t="shared" si="8"/>
        <v>190888</v>
      </c>
      <c r="Q35" s="141"/>
      <c r="R35" s="139" t="s">
        <v>383</v>
      </c>
      <c r="S35" s="141"/>
      <c r="T35" s="142"/>
      <c r="U35" s="141"/>
      <c r="V35" s="141"/>
    </row>
    <row r="39" spans="1:22" x14ac:dyDescent="0.25">
      <c r="B39" s="105"/>
      <c r="E39" s="108" t="s">
        <v>300</v>
      </c>
    </row>
    <row r="40" spans="1:22" x14ac:dyDescent="0.25">
      <c r="B40" s="105"/>
      <c r="E40" s="109" t="s">
        <v>514</v>
      </c>
    </row>
    <row r="41" spans="1:22" x14ac:dyDescent="0.25">
      <c r="B41" s="106"/>
      <c r="E41" s="109" t="s">
        <v>515</v>
      </c>
    </row>
    <row r="42" spans="1:22" x14ac:dyDescent="0.25">
      <c r="B42" s="107"/>
      <c r="E42" s="109" t="s">
        <v>516</v>
      </c>
    </row>
  </sheetData>
  <mergeCells count="3">
    <mergeCell ref="A4:P4"/>
    <mergeCell ref="A1:M1"/>
    <mergeCell ref="Q3:V3"/>
  </mergeCells>
  <phoneticPr fontId="24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80" zoomScaleNormal="80" workbookViewId="0">
      <pane ySplit="2" topLeftCell="A3" activePane="bottomLeft" state="frozen"/>
      <selection activeCell="E28" sqref="E28"/>
      <selection pane="bottomLeft" activeCell="C6" sqref="C6"/>
    </sheetView>
  </sheetViews>
  <sheetFormatPr defaultRowHeight="15" x14ac:dyDescent="0.2"/>
  <cols>
    <col min="1" max="1" width="8.140625" style="9" bestFit="1" customWidth="1"/>
    <col min="2" max="2" width="146.42578125" style="9" customWidth="1"/>
    <col min="3" max="3" width="61.140625" style="13" customWidth="1"/>
    <col min="4" max="4" width="11.7109375" style="9" customWidth="1"/>
    <col min="5" max="5" width="12.5703125" style="9" customWidth="1"/>
    <col min="6" max="6" width="15.140625" style="9" customWidth="1"/>
    <col min="7" max="7" width="13.5703125" style="9" customWidth="1"/>
    <col min="8" max="8" width="9.140625" style="9"/>
    <col min="9" max="9" width="13.28515625" style="9" customWidth="1"/>
    <col min="10" max="16384" width="9.140625" style="9"/>
  </cols>
  <sheetData>
    <row r="1" spans="1:9" ht="29.25" customHeight="1" x14ac:dyDescent="0.2">
      <c r="D1" s="513" t="s">
        <v>376</v>
      </c>
      <c r="E1" s="513"/>
      <c r="F1" s="513"/>
      <c r="G1" s="513"/>
      <c r="H1" s="513"/>
      <c r="I1" s="513"/>
    </row>
    <row r="2" spans="1:9" ht="51" x14ac:dyDescent="0.2">
      <c r="A2" s="15" t="s">
        <v>23</v>
      </c>
      <c r="B2" s="15" t="s">
        <v>48</v>
      </c>
      <c r="C2" s="15" t="s">
        <v>47</v>
      </c>
      <c r="D2" s="139" t="s">
        <v>377</v>
      </c>
      <c r="E2" s="139" t="s">
        <v>378</v>
      </c>
      <c r="F2" s="140" t="s">
        <v>379</v>
      </c>
      <c r="G2" s="139" t="s">
        <v>380</v>
      </c>
      <c r="H2" s="139" t="s">
        <v>381</v>
      </c>
      <c r="I2" s="139" t="s">
        <v>382</v>
      </c>
    </row>
    <row r="3" spans="1:9" ht="45.75" customHeight="1" x14ac:dyDescent="0.2">
      <c r="A3" s="11" t="s">
        <v>301</v>
      </c>
      <c r="B3" s="134" t="s">
        <v>348</v>
      </c>
      <c r="C3" s="10"/>
      <c r="D3" s="141"/>
      <c r="E3" s="139" t="s">
        <v>383</v>
      </c>
      <c r="F3" s="141"/>
      <c r="G3" s="142"/>
      <c r="H3" s="141"/>
      <c r="I3" s="141"/>
    </row>
    <row r="4" spans="1:9" ht="15.75" x14ac:dyDescent="0.2">
      <c r="A4" s="11" t="s">
        <v>302</v>
      </c>
      <c r="B4" s="134" t="s">
        <v>370</v>
      </c>
      <c r="C4" s="10"/>
      <c r="D4" s="141"/>
      <c r="E4" s="139" t="s">
        <v>383</v>
      </c>
      <c r="F4" s="141"/>
      <c r="G4" s="142"/>
      <c r="H4" s="141"/>
      <c r="I4" s="141"/>
    </row>
    <row r="5" spans="1:9" ht="15.75" x14ac:dyDescent="0.2">
      <c r="A5" s="11" t="s">
        <v>303</v>
      </c>
      <c r="B5" s="134" t="s">
        <v>371</v>
      </c>
      <c r="C5" s="10"/>
      <c r="D5" s="141"/>
      <c r="E5" s="139" t="s">
        <v>383</v>
      </c>
      <c r="F5" s="141"/>
      <c r="G5" s="142"/>
      <c r="H5" s="141"/>
      <c r="I5" s="141"/>
    </row>
    <row r="6" spans="1:9" ht="15.75" x14ac:dyDescent="0.2">
      <c r="A6" s="11" t="s">
        <v>304</v>
      </c>
      <c r="B6" s="134" t="s">
        <v>49</v>
      </c>
      <c r="C6" s="10"/>
      <c r="D6" s="141"/>
      <c r="E6" s="139" t="s">
        <v>383</v>
      </c>
      <c r="F6" s="141"/>
      <c r="G6" s="142"/>
      <c r="H6" s="141"/>
      <c r="I6" s="141"/>
    </row>
    <row r="7" spans="1:9" ht="30" x14ac:dyDescent="0.2">
      <c r="A7" s="11" t="s">
        <v>305</v>
      </c>
      <c r="B7" s="134" t="s">
        <v>349</v>
      </c>
      <c r="C7" s="10"/>
      <c r="D7" s="141"/>
      <c r="E7" s="139" t="s">
        <v>383</v>
      </c>
      <c r="F7" s="141"/>
      <c r="G7" s="142"/>
      <c r="H7" s="141"/>
      <c r="I7" s="141"/>
    </row>
    <row r="8" spans="1:9" ht="30" x14ac:dyDescent="0.2">
      <c r="A8" s="11" t="s">
        <v>306</v>
      </c>
      <c r="B8" s="134" t="s">
        <v>50</v>
      </c>
      <c r="C8" s="10"/>
      <c r="D8" s="141"/>
      <c r="E8" s="139" t="s">
        <v>383</v>
      </c>
      <c r="F8" s="141"/>
      <c r="G8" s="142"/>
      <c r="H8" s="141"/>
      <c r="I8" s="141"/>
    </row>
    <row r="9" spans="1:9" ht="15.75" x14ac:dyDescent="0.2">
      <c r="A9" s="11" t="s">
        <v>307</v>
      </c>
      <c r="B9" s="138" t="s">
        <v>350</v>
      </c>
      <c r="C9" s="10"/>
      <c r="D9" s="141"/>
      <c r="E9" s="139" t="s">
        <v>383</v>
      </c>
      <c r="F9" s="141"/>
      <c r="G9" s="142"/>
      <c r="H9" s="141"/>
      <c r="I9" s="141"/>
    </row>
    <row r="10" spans="1:9" ht="30" x14ac:dyDescent="0.2">
      <c r="A10" s="11" t="s">
        <v>308</v>
      </c>
      <c r="B10" s="138" t="s">
        <v>375</v>
      </c>
      <c r="C10" s="10"/>
      <c r="D10" s="141"/>
      <c r="E10" s="139" t="s">
        <v>383</v>
      </c>
      <c r="F10" s="141"/>
      <c r="G10" s="142"/>
      <c r="H10" s="141"/>
      <c r="I10" s="141"/>
    </row>
    <row r="11" spans="1:9" ht="30" x14ac:dyDescent="0.2">
      <c r="A11" s="11" t="s">
        <v>309</v>
      </c>
      <c r="B11" s="134" t="s">
        <v>372</v>
      </c>
      <c r="C11" s="10"/>
      <c r="D11" s="141"/>
      <c r="E11" s="139" t="s">
        <v>383</v>
      </c>
      <c r="F11" s="141"/>
      <c r="G11" s="142"/>
      <c r="H11" s="141"/>
      <c r="I11" s="141"/>
    </row>
    <row r="12" spans="1:9" ht="46.5" customHeight="1" x14ac:dyDescent="0.2">
      <c r="A12" s="11" t="s">
        <v>310</v>
      </c>
      <c r="B12" s="134" t="s">
        <v>351</v>
      </c>
      <c r="C12" s="10"/>
      <c r="D12" s="141"/>
      <c r="E12" s="139" t="s">
        <v>383</v>
      </c>
      <c r="F12" s="141"/>
      <c r="G12" s="142"/>
      <c r="H12" s="141"/>
      <c r="I12" s="141"/>
    </row>
    <row r="13" spans="1:9" ht="15.75" x14ac:dyDescent="0.2">
      <c r="A13" s="11" t="s">
        <v>311</v>
      </c>
      <c r="B13" s="135" t="s">
        <v>38</v>
      </c>
      <c r="C13" s="10"/>
      <c r="D13" s="141"/>
      <c r="E13" s="139"/>
      <c r="F13" s="141"/>
      <c r="G13" s="139" t="s">
        <v>383</v>
      </c>
      <c r="H13" s="141"/>
      <c r="I13" s="141"/>
    </row>
    <row r="14" spans="1:9" x14ac:dyDescent="0.2">
      <c r="A14" s="33"/>
    </row>
    <row r="15" spans="1:9" x14ac:dyDescent="0.2">
      <c r="B15" s="12"/>
    </row>
    <row r="16" spans="1:9" x14ac:dyDescent="0.2">
      <c r="B16" s="12"/>
    </row>
    <row r="17" spans="2:2" x14ac:dyDescent="0.25">
      <c r="B17" s="105"/>
    </row>
    <row r="18" spans="2:2" x14ac:dyDescent="0.25">
      <c r="B18" s="105"/>
    </row>
    <row r="19" spans="2:2" x14ac:dyDescent="0.25">
      <c r="B19" s="106"/>
    </row>
    <row r="20" spans="2:2" x14ac:dyDescent="0.2">
      <c r="B20" s="107"/>
    </row>
  </sheetData>
  <mergeCells count="1">
    <mergeCell ref="D1:I1"/>
  </mergeCells>
  <phoneticPr fontId="2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7"/>
  <sheetViews>
    <sheetView workbookViewId="0">
      <selection activeCell="F20" sqref="F20"/>
    </sheetView>
  </sheetViews>
  <sheetFormatPr defaultRowHeight="12.75" x14ac:dyDescent="0.2"/>
  <cols>
    <col min="2" max="2" width="21.140625" customWidth="1"/>
    <col min="3" max="3" width="22.5703125" customWidth="1"/>
    <col min="4" max="4" width="15.42578125" customWidth="1"/>
    <col min="5" max="5" width="16.28515625" customWidth="1"/>
    <col min="6" max="6" width="29.7109375" customWidth="1"/>
    <col min="7" max="7" width="12.42578125" customWidth="1"/>
    <col min="8" max="8" width="17.28515625" customWidth="1"/>
    <col min="9" max="9" width="20.42578125" customWidth="1"/>
    <col min="10" max="10" width="38.5703125" customWidth="1"/>
    <col min="11" max="11" width="37.28515625" customWidth="1"/>
    <col min="12" max="12" width="11.7109375" customWidth="1"/>
    <col min="13" max="13" width="12.5703125" customWidth="1"/>
    <col min="14" max="14" width="15.140625" customWidth="1"/>
    <col min="15" max="15" width="13.5703125" customWidth="1"/>
    <col min="17" max="17" width="13.28515625" customWidth="1"/>
  </cols>
  <sheetData>
    <row r="1" spans="1:17" ht="14.25" x14ac:dyDescent="0.2">
      <c r="A1" s="44" t="s">
        <v>297</v>
      </c>
    </row>
    <row r="3" spans="1:17" x14ac:dyDescent="0.2">
      <c r="A3" s="514" t="s">
        <v>160</v>
      </c>
      <c r="B3" s="514" t="s">
        <v>161</v>
      </c>
      <c r="C3" s="514"/>
      <c r="D3" s="514" t="s">
        <v>42</v>
      </c>
      <c r="E3" s="514"/>
      <c r="F3" s="514"/>
      <c r="G3" s="514" t="s">
        <v>54</v>
      </c>
      <c r="H3" s="514"/>
      <c r="I3" s="514"/>
      <c r="J3" s="514" t="s">
        <v>165</v>
      </c>
      <c r="K3" s="514" t="s">
        <v>166</v>
      </c>
      <c r="L3" s="513" t="s">
        <v>376</v>
      </c>
      <c r="M3" s="513"/>
      <c r="N3" s="513"/>
      <c r="O3" s="513"/>
      <c r="P3" s="513"/>
      <c r="Q3" s="513"/>
    </row>
    <row r="4" spans="1:17" ht="51" x14ac:dyDescent="0.2">
      <c r="A4" s="514"/>
      <c r="B4" s="52" t="s">
        <v>162</v>
      </c>
      <c r="C4" s="52" t="s">
        <v>163</v>
      </c>
      <c r="D4" s="52" t="s">
        <v>169</v>
      </c>
      <c r="E4" s="52" t="s">
        <v>168</v>
      </c>
      <c r="F4" s="52" t="s">
        <v>164</v>
      </c>
      <c r="G4" s="52" t="s">
        <v>169</v>
      </c>
      <c r="H4" s="52" t="s">
        <v>168</v>
      </c>
      <c r="I4" s="52" t="s">
        <v>164</v>
      </c>
      <c r="J4" s="514"/>
      <c r="K4" s="514"/>
      <c r="L4" s="139" t="s">
        <v>377</v>
      </c>
      <c r="M4" s="139" t="s">
        <v>378</v>
      </c>
      <c r="N4" s="140" t="s">
        <v>379</v>
      </c>
      <c r="O4" s="139" t="s">
        <v>380</v>
      </c>
      <c r="P4" s="139" t="s">
        <v>381</v>
      </c>
      <c r="Q4" s="139" t="s">
        <v>382</v>
      </c>
    </row>
    <row r="5" spans="1:17" ht="15.75" x14ac:dyDescent="0.2">
      <c r="A5" s="65">
        <v>2023</v>
      </c>
      <c r="B5" s="40">
        <v>330</v>
      </c>
      <c r="C5" s="40">
        <v>330</v>
      </c>
      <c r="D5" s="40">
        <v>876</v>
      </c>
      <c r="E5" s="40">
        <v>676</v>
      </c>
      <c r="F5" s="40">
        <v>676</v>
      </c>
      <c r="G5" s="40">
        <v>876</v>
      </c>
      <c r="H5" s="40">
        <v>676</v>
      </c>
      <c r="I5" s="40">
        <v>676</v>
      </c>
      <c r="J5" s="156" t="s">
        <v>3</v>
      </c>
      <c r="K5" s="156" t="s">
        <v>3</v>
      </c>
      <c r="L5" s="141"/>
      <c r="M5" s="139" t="s">
        <v>383</v>
      </c>
      <c r="N5" s="141"/>
      <c r="O5" s="142"/>
      <c r="P5" s="141"/>
      <c r="Q5" s="141"/>
    </row>
    <row r="8" spans="1:17" ht="14.25" customHeight="1" x14ac:dyDescent="0.2"/>
    <row r="9" spans="1:17" ht="42" customHeight="1" x14ac:dyDescent="0.2">
      <c r="A9" s="514" t="s">
        <v>160</v>
      </c>
      <c r="B9" s="133" t="s">
        <v>237</v>
      </c>
      <c r="C9" s="133"/>
      <c r="D9" s="515" t="s">
        <v>299</v>
      </c>
      <c r="E9" s="515"/>
      <c r="F9" s="516" t="s">
        <v>298</v>
      </c>
      <c r="L9" s="513" t="s">
        <v>376</v>
      </c>
      <c r="M9" s="513"/>
      <c r="N9" s="513"/>
      <c r="O9" s="513"/>
      <c r="P9" s="513"/>
      <c r="Q9" s="513"/>
    </row>
    <row r="10" spans="1:17" ht="51" x14ac:dyDescent="0.2">
      <c r="A10" s="514"/>
      <c r="B10" s="26" t="s">
        <v>59</v>
      </c>
      <c r="C10" s="26" t="s">
        <v>254</v>
      </c>
      <c r="D10" s="26" t="s">
        <v>59</v>
      </c>
      <c r="E10" s="26" t="s">
        <v>254</v>
      </c>
      <c r="F10" s="517"/>
      <c r="L10" s="139" t="s">
        <v>377</v>
      </c>
      <c r="M10" s="139" t="s">
        <v>378</v>
      </c>
      <c r="N10" s="140" t="s">
        <v>379</v>
      </c>
      <c r="O10" s="139" t="s">
        <v>380</v>
      </c>
      <c r="P10" s="139" t="s">
        <v>381</v>
      </c>
      <c r="Q10" s="139" t="s">
        <v>382</v>
      </c>
    </row>
    <row r="11" spans="1:17" ht="15.75" x14ac:dyDescent="0.2">
      <c r="A11" s="65">
        <v>2023</v>
      </c>
      <c r="B11" s="59" t="s">
        <v>3</v>
      </c>
      <c r="C11" s="59">
        <v>876</v>
      </c>
      <c r="D11" s="59" t="s">
        <v>3</v>
      </c>
      <c r="E11" s="59">
        <v>876</v>
      </c>
      <c r="F11" s="156" t="s">
        <v>3</v>
      </c>
      <c r="L11" s="141"/>
      <c r="M11" s="139" t="s">
        <v>383</v>
      </c>
      <c r="N11" s="141"/>
      <c r="O11" s="142"/>
      <c r="P11" s="141"/>
      <c r="Q11" s="141"/>
    </row>
    <row r="14" spans="1:17" ht="15" x14ac:dyDescent="0.25">
      <c r="B14" s="105"/>
      <c r="F14" s="108" t="s">
        <v>300</v>
      </c>
    </row>
    <row r="15" spans="1:17" ht="15" x14ac:dyDescent="0.25">
      <c r="B15" s="105"/>
      <c r="F15" s="109" t="s">
        <v>514</v>
      </c>
    </row>
    <row r="16" spans="1:17" ht="15" x14ac:dyDescent="0.25">
      <c r="B16" s="106"/>
      <c r="F16" s="109" t="s">
        <v>515</v>
      </c>
    </row>
    <row r="17" spans="2:6" ht="15" x14ac:dyDescent="0.2">
      <c r="B17" s="107"/>
      <c r="F17" s="109" t="s">
        <v>516</v>
      </c>
    </row>
  </sheetData>
  <mergeCells count="11">
    <mergeCell ref="L3:Q3"/>
    <mergeCell ref="L9:Q9"/>
    <mergeCell ref="A9:A10"/>
    <mergeCell ref="D9:E9"/>
    <mergeCell ref="K3:K4"/>
    <mergeCell ref="G3:I3"/>
    <mergeCell ref="A3:A4"/>
    <mergeCell ref="B3:C3"/>
    <mergeCell ref="D3:F3"/>
    <mergeCell ref="J3:J4"/>
    <mergeCell ref="F9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3"/>
  <sheetViews>
    <sheetView topLeftCell="A4" zoomScale="80" zoomScaleNormal="80" workbookViewId="0">
      <selection activeCell="E31" sqref="E31:E33"/>
    </sheetView>
  </sheetViews>
  <sheetFormatPr defaultRowHeight="12.75" x14ac:dyDescent="0.2"/>
  <cols>
    <col min="1" max="2" width="16.7109375" style="16" customWidth="1"/>
    <col min="3" max="3" width="16.28515625" style="16" customWidth="1"/>
    <col min="4" max="4" width="16.7109375" style="16" customWidth="1"/>
    <col min="5" max="5" width="24.7109375" style="16" customWidth="1"/>
    <col min="6" max="6" width="21.7109375" style="16" customWidth="1"/>
    <col min="7" max="7" width="25.5703125" style="16" customWidth="1"/>
    <col min="8" max="8" width="17.5703125" style="16" customWidth="1"/>
    <col min="9" max="9" width="25.140625" style="16" customWidth="1"/>
    <col min="10" max="10" width="23.42578125" style="16" customWidth="1"/>
    <col min="11" max="11" width="27.42578125" style="16" customWidth="1"/>
    <col min="12" max="12" width="11.7109375" style="16" customWidth="1"/>
    <col min="13" max="13" width="12.5703125" style="16" customWidth="1"/>
    <col min="14" max="14" width="15.140625" style="16" customWidth="1"/>
    <col min="15" max="15" width="13.5703125" style="16" customWidth="1"/>
    <col min="16" max="16" width="11.7109375" style="16" customWidth="1"/>
    <col min="17" max="17" width="12.5703125" style="16" customWidth="1"/>
    <col min="18" max="18" width="15.140625" style="1" customWidth="1"/>
    <col min="19" max="19" width="13.5703125" style="1" customWidth="1"/>
    <col min="20" max="20" width="9.140625" style="1"/>
    <col min="21" max="21" width="13.28515625" style="1" customWidth="1"/>
    <col min="22" max="16384" width="9.140625" style="1"/>
  </cols>
  <sheetData>
    <row r="1" spans="1:17" ht="12.75" customHeight="1" x14ac:dyDescent="0.25">
      <c r="A1" s="522" t="s">
        <v>347</v>
      </c>
      <c r="B1" s="522"/>
      <c r="C1" s="522"/>
      <c r="D1" s="522"/>
      <c r="E1" s="522"/>
    </row>
    <row r="2" spans="1:17" ht="12.75" customHeight="1" x14ac:dyDescent="0.25">
      <c r="A2" s="45"/>
      <c r="B2" s="45"/>
      <c r="C2" s="45"/>
      <c r="D2" s="45"/>
      <c r="E2" s="45"/>
      <c r="F2" s="46"/>
    </row>
    <row r="3" spans="1:17" ht="20.25" x14ac:dyDescent="0.3">
      <c r="A3" s="521" t="s">
        <v>200</v>
      </c>
      <c r="B3" s="521"/>
      <c r="C3" s="521"/>
      <c r="D3" s="521"/>
      <c r="E3" s="521"/>
      <c r="F3" s="521"/>
      <c r="G3" s="521"/>
      <c r="H3" s="521"/>
    </row>
    <row r="5" spans="1:17" ht="27.75" customHeight="1" x14ac:dyDescent="0.2">
      <c r="A5" s="514" t="s">
        <v>150</v>
      </c>
      <c r="B5" s="514" t="s">
        <v>1</v>
      </c>
      <c r="C5" s="514" t="s">
        <v>146</v>
      </c>
      <c r="D5" s="514" t="s">
        <v>39</v>
      </c>
      <c r="E5" s="514" t="s">
        <v>156</v>
      </c>
      <c r="F5" s="514"/>
      <c r="G5" s="514" t="s">
        <v>151</v>
      </c>
      <c r="H5" s="514"/>
      <c r="I5" s="523" t="s">
        <v>41</v>
      </c>
      <c r="J5" s="523" t="s">
        <v>52</v>
      </c>
      <c r="K5" s="515" t="s">
        <v>53</v>
      </c>
      <c r="L5" s="513" t="s">
        <v>376</v>
      </c>
      <c r="M5" s="513"/>
      <c r="N5" s="513"/>
      <c r="O5" s="513"/>
      <c r="P5" s="513"/>
      <c r="Q5" s="513"/>
    </row>
    <row r="6" spans="1:17" ht="58.5" customHeight="1" x14ac:dyDescent="0.2">
      <c r="A6" s="514"/>
      <c r="B6" s="514"/>
      <c r="C6" s="514"/>
      <c r="D6" s="514"/>
      <c r="E6" s="52" t="s">
        <v>157</v>
      </c>
      <c r="F6" s="52" t="s">
        <v>158</v>
      </c>
      <c r="G6" s="52" t="s">
        <v>152</v>
      </c>
      <c r="H6" s="52" t="s">
        <v>153</v>
      </c>
      <c r="I6" s="523"/>
      <c r="J6" s="523"/>
      <c r="K6" s="515"/>
      <c r="L6" s="139" t="s">
        <v>377</v>
      </c>
      <c r="M6" s="139" t="s">
        <v>378</v>
      </c>
      <c r="N6" s="140" t="s">
        <v>379</v>
      </c>
      <c r="O6" s="139" t="s">
        <v>380</v>
      </c>
      <c r="P6" s="139" t="s">
        <v>381</v>
      </c>
      <c r="Q6" s="139" t="s">
        <v>382</v>
      </c>
    </row>
    <row r="7" spans="1:17" ht="12.75" customHeight="1" x14ac:dyDescent="0.2">
      <c r="A7" s="154" t="s">
        <v>396</v>
      </c>
      <c r="B7" s="154">
        <v>1</v>
      </c>
      <c r="C7" s="39">
        <v>1977</v>
      </c>
      <c r="D7" s="39">
        <v>420</v>
      </c>
      <c r="E7" s="39">
        <v>155</v>
      </c>
      <c r="F7" s="39">
        <v>540</v>
      </c>
      <c r="G7" s="39" t="s">
        <v>398</v>
      </c>
      <c r="H7" s="39" t="s">
        <v>397</v>
      </c>
      <c r="I7" s="158">
        <v>251</v>
      </c>
      <c r="J7" s="158">
        <v>251</v>
      </c>
      <c r="K7" s="36" t="s">
        <v>3</v>
      </c>
      <c r="L7" s="141"/>
      <c r="M7" s="139" t="s">
        <v>383</v>
      </c>
      <c r="N7" s="141"/>
      <c r="O7" s="142"/>
      <c r="P7" s="141"/>
      <c r="Q7" s="141"/>
    </row>
    <row r="8" spans="1:17" ht="12.75" customHeight="1" x14ac:dyDescent="0.2">
      <c r="A8" s="154" t="s">
        <v>396</v>
      </c>
      <c r="B8" s="154">
        <v>2</v>
      </c>
      <c r="C8" s="39">
        <v>1979</v>
      </c>
      <c r="D8" s="39">
        <v>420</v>
      </c>
      <c r="E8" s="39">
        <v>155</v>
      </c>
      <c r="F8" s="39">
        <v>540</v>
      </c>
      <c r="G8" s="39" t="s">
        <v>398</v>
      </c>
      <c r="H8" s="39" t="s">
        <v>397</v>
      </c>
      <c r="I8" s="36">
        <v>251</v>
      </c>
      <c r="J8" s="36">
        <v>251</v>
      </c>
      <c r="K8" s="122" t="s">
        <v>3</v>
      </c>
      <c r="L8" s="43"/>
      <c r="M8" s="43"/>
      <c r="Q8" s="1"/>
    </row>
    <row r="9" spans="1:17" ht="12.75" customHeight="1" x14ac:dyDescent="0.2">
      <c r="A9" s="154" t="s">
        <v>396</v>
      </c>
      <c r="B9" s="154">
        <v>3</v>
      </c>
      <c r="C9" s="39">
        <v>1983</v>
      </c>
      <c r="D9" s="39">
        <v>420</v>
      </c>
      <c r="E9" s="39">
        <v>155</v>
      </c>
      <c r="F9" s="39">
        <v>540</v>
      </c>
      <c r="G9" s="39" t="s">
        <v>398</v>
      </c>
      <c r="H9" s="39" t="s">
        <v>397</v>
      </c>
      <c r="I9" s="158">
        <v>251</v>
      </c>
      <c r="J9" s="158">
        <v>251</v>
      </c>
      <c r="K9" s="122" t="s">
        <v>3</v>
      </c>
      <c r="L9" s="43"/>
      <c r="M9" s="43"/>
      <c r="Q9" s="1"/>
    </row>
    <row r="10" spans="1:17" ht="12.75" customHeight="1" x14ac:dyDescent="0.2">
      <c r="A10" s="154" t="s">
        <v>396</v>
      </c>
      <c r="B10" s="154">
        <v>4</v>
      </c>
      <c r="C10" s="39">
        <v>1987</v>
      </c>
      <c r="D10" s="39">
        <v>420</v>
      </c>
      <c r="E10" s="39">
        <v>155</v>
      </c>
      <c r="F10" s="39">
        <v>540</v>
      </c>
      <c r="G10" s="39" t="s">
        <v>398</v>
      </c>
      <c r="H10" s="39" t="s">
        <v>397</v>
      </c>
      <c r="I10" s="36">
        <v>251</v>
      </c>
      <c r="J10" s="36">
        <v>251</v>
      </c>
      <c r="K10" s="122" t="s">
        <v>3</v>
      </c>
      <c r="L10" s="43"/>
      <c r="M10" s="43"/>
      <c r="Q10" s="1"/>
    </row>
    <row r="11" spans="1:17" ht="12.75" customHeight="1" x14ac:dyDescent="0.2">
      <c r="A11" s="60" t="s">
        <v>396</v>
      </c>
      <c r="B11" s="60">
        <v>5</v>
      </c>
      <c r="C11" s="39">
        <v>1991</v>
      </c>
      <c r="D11" s="39">
        <v>420</v>
      </c>
      <c r="E11" s="39">
        <v>155</v>
      </c>
      <c r="F11" s="39">
        <v>540</v>
      </c>
      <c r="G11" s="39" t="s">
        <v>398</v>
      </c>
      <c r="H11" s="39" t="s">
        <v>397</v>
      </c>
      <c r="I11" s="158">
        <v>251</v>
      </c>
      <c r="J11" s="158">
        <v>251</v>
      </c>
      <c r="K11" s="122" t="s">
        <v>3</v>
      </c>
      <c r="L11" s="43"/>
      <c r="M11" s="43"/>
      <c r="Q11" s="1"/>
    </row>
    <row r="12" spans="1:17" ht="18" x14ac:dyDescent="0.2">
      <c r="A12" s="22"/>
      <c r="B12" s="22"/>
      <c r="C12" s="22"/>
      <c r="D12" s="23"/>
      <c r="E12" s="22"/>
      <c r="F12" s="22"/>
      <c r="G12" s="22"/>
      <c r="H12" s="22"/>
    </row>
    <row r="13" spans="1:17" ht="20.25" x14ac:dyDescent="0.3">
      <c r="A13" s="521" t="s">
        <v>40</v>
      </c>
      <c r="B13" s="521"/>
      <c r="C13" s="521"/>
      <c r="D13" s="521"/>
      <c r="E13" s="521"/>
      <c r="F13" s="521"/>
      <c r="G13" s="521"/>
      <c r="H13" s="521"/>
    </row>
    <row r="15" spans="1:17" ht="29.25" customHeight="1" x14ac:dyDescent="0.2">
      <c r="A15" s="514" t="s">
        <v>150</v>
      </c>
      <c r="B15" s="514" t="s">
        <v>1</v>
      </c>
      <c r="C15" s="514" t="s">
        <v>146</v>
      </c>
      <c r="D15" s="514" t="s">
        <v>42</v>
      </c>
      <c r="E15" s="514" t="s">
        <v>54</v>
      </c>
      <c r="F15" s="514" t="s">
        <v>154</v>
      </c>
      <c r="G15" s="514" t="s">
        <v>155</v>
      </c>
      <c r="H15" s="514" t="s">
        <v>151</v>
      </c>
      <c r="I15" s="514"/>
      <c r="J15" s="523" t="s">
        <v>53</v>
      </c>
      <c r="L15" s="513" t="s">
        <v>376</v>
      </c>
      <c r="M15" s="513"/>
      <c r="N15" s="513"/>
      <c r="O15" s="513"/>
      <c r="P15" s="513"/>
      <c r="Q15" s="513"/>
    </row>
    <row r="16" spans="1:17" ht="54.75" customHeight="1" x14ac:dyDescent="0.2">
      <c r="A16" s="514"/>
      <c r="B16" s="514"/>
      <c r="C16" s="514"/>
      <c r="D16" s="514"/>
      <c r="E16" s="514"/>
      <c r="F16" s="514"/>
      <c r="G16" s="514"/>
      <c r="H16" s="52" t="s">
        <v>152</v>
      </c>
      <c r="I16" s="52" t="s">
        <v>153</v>
      </c>
      <c r="J16" s="523"/>
      <c r="L16" s="139" t="s">
        <v>377</v>
      </c>
      <c r="M16" s="139" t="s">
        <v>378</v>
      </c>
      <c r="N16" s="140" t="s">
        <v>379</v>
      </c>
      <c r="O16" s="139" t="s">
        <v>380</v>
      </c>
      <c r="P16" s="139" t="s">
        <v>381</v>
      </c>
      <c r="Q16" s="139" t="s">
        <v>382</v>
      </c>
    </row>
    <row r="17" spans="1:21" ht="15.75" x14ac:dyDescent="0.2">
      <c r="A17" s="159" t="s">
        <v>399</v>
      </c>
      <c r="B17" s="159">
        <v>3</v>
      </c>
      <c r="C17" s="159">
        <v>1988</v>
      </c>
      <c r="D17" s="159">
        <v>100</v>
      </c>
      <c r="E17" s="39">
        <v>100</v>
      </c>
      <c r="F17" s="39">
        <v>110</v>
      </c>
      <c r="G17" s="39">
        <v>150</v>
      </c>
      <c r="H17" s="39" t="s">
        <v>398</v>
      </c>
      <c r="I17" s="39" t="s">
        <v>400</v>
      </c>
      <c r="J17" s="37" t="s">
        <v>3</v>
      </c>
      <c r="L17" s="141"/>
      <c r="M17" s="139" t="s">
        <v>383</v>
      </c>
      <c r="N17" s="141"/>
      <c r="O17" s="142"/>
      <c r="P17" s="141"/>
      <c r="Q17" s="141"/>
    </row>
    <row r="18" spans="1:21" ht="15" x14ac:dyDescent="0.2">
      <c r="A18" s="159" t="s">
        <v>399</v>
      </c>
      <c r="B18" s="159">
        <v>4</v>
      </c>
      <c r="C18" s="159">
        <v>1988</v>
      </c>
      <c r="D18" s="159">
        <v>100</v>
      </c>
      <c r="E18" s="39">
        <v>100</v>
      </c>
      <c r="F18" s="39">
        <v>110</v>
      </c>
      <c r="G18" s="39">
        <v>150</v>
      </c>
      <c r="H18" s="39" t="s">
        <v>398</v>
      </c>
      <c r="I18" s="39" t="s">
        <v>400</v>
      </c>
      <c r="J18" s="37" t="s">
        <v>3</v>
      </c>
      <c r="L18" s="43"/>
      <c r="M18" s="43"/>
    </row>
    <row r="20" spans="1:21" ht="20.25" x14ac:dyDescent="0.3">
      <c r="A20" s="521" t="s">
        <v>255</v>
      </c>
      <c r="B20" s="521"/>
      <c r="C20" s="521"/>
      <c r="D20" s="521"/>
      <c r="E20" s="521"/>
      <c r="F20" s="521"/>
      <c r="G20" s="521"/>
      <c r="H20" s="521"/>
    </row>
    <row r="22" spans="1:21" ht="31.5" customHeight="1" x14ac:dyDescent="0.2">
      <c r="A22" s="514" t="s">
        <v>142</v>
      </c>
      <c r="B22" s="516" t="s">
        <v>1</v>
      </c>
      <c r="C22" s="514" t="s">
        <v>51</v>
      </c>
      <c r="D22" s="514" t="s">
        <v>146</v>
      </c>
      <c r="E22" s="514" t="s">
        <v>145</v>
      </c>
      <c r="F22" s="514" t="s">
        <v>149</v>
      </c>
      <c r="G22" s="514" t="s">
        <v>42</v>
      </c>
      <c r="H22" s="514"/>
      <c r="I22" s="514"/>
      <c r="J22" s="518" t="s">
        <v>54</v>
      </c>
      <c r="K22" s="519"/>
      <c r="L22" s="520"/>
      <c r="M22" s="514" t="s">
        <v>143</v>
      </c>
      <c r="N22" s="514" t="s">
        <v>147</v>
      </c>
      <c r="O22" s="515" t="s">
        <v>148</v>
      </c>
      <c r="P22" s="513" t="s">
        <v>376</v>
      </c>
      <c r="Q22" s="513"/>
      <c r="R22" s="513"/>
      <c r="S22" s="513"/>
      <c r="T22" s="513"/>
      <c r="U22" s="513"/>
    </row>
    <row r="23" spans="1:21" ht="51" x14ac:dyDescent="0.2">
      <c r="A23" s="514"/>
      <c r="B23" s="517"/>
      <c r="C23" s="514"/>
      <c r="D23" s="514"/>
      <c r="E23" s="514"/>
      <c r="F23" s="514"/>
      <c r="G23" s="52" t="s">
        <v>83</v>
      </c>
      <c r="H23" s="52" t="s">
        <v>167</v>
      </c>
      <c r="I23" s="52" t="s">
        <v>144</v>
      </c>
      <c r="J23" s="52" t="s">
        <v>83</v>
      </c>
      <c r="K23" s="52" t="s">
        <v>167</v>
      </c>
      <c r="L23" s="52" t="s">
        <v>144</v>
      </c>
      <c r="M23" s="514"/>
      <c r="N23" s="514"/>
      <c r="O23" s="515"/>
      <c r="P23" s="139" t="s">
        <v>377</v>
      </c>
      <c r="Q23" s="139" t="s">
        <v>378</v>
      </c>
      <c r="R23" s="140" t="s">
        <v>379</v>
      </c>
      <c r="S23" s="139" t="s">
        <v>380</v>
      </c>
      <c r="T23" s="139" t="s">
        <v>381</v>
      </c>
      <c r="U23" s="139" t="s">
        <v>382</v>
      </c>
    </row>
    <row r="24" spans="1:21" ht="15.75" x14ac:dyDescent="0.2">
      <c r="A24" s="157" t="s">
        <v>391</v>
      </c>
      <c r="B24" s="154">
        <v>1</v>
      </c>
      <c r="C24" s="39" t="s">
        <v>394</v>
      </c>
      <c r="D24" s="39">
        <v>1976</v>
      </c>
      <c r="E24" s="39">
        <v>60</v>
      </c>
      <c r="F24" s="39">
        <v>60</v>
      </c>
      <c r="G24" s="39">
        <v>139</v>
      </c>
      <c r="H24" s="39">
        <v>53</v>
      </c>
      <c r="I24" s="39">
        <v>86</v>
      </c>
      <c r="J24" s="39">
        <v>139</v>
      </c>
      <c r="K24" s="39">
        <v>53</v>
      </c>
      <c r="L24" s="39">
        <v>86</v>
      </c>
      <c r="M24" s="39">
        <v>125</v>
      </c>
      <c r="N24" s="39">
        <v>545</v>
      </c>
      <c r="O24" s="122" t="s">
        <v>3</v>
      </c>
      <c r="P24" s="141"/>
      <c r="Q24" s="139" t="s">
        <v>383</v>
      </c>
      <c r="R24" s="141"/>
      <c r="S24" s="142"/>
      <c r="T24" s="141"/>
      <c r="U24" s="141"/>
    </row>
    <row r="25" spans="1:21" ht="15" x14ac:dyDescent="0.2">
      <c r="A25" s="157" t="s">
        <v>392</v>
      </c>
      <c r="B25" s="154">
        <v>2</v>
      </c>
      <c r="C25" s="39" t="s">
        <v>395</v>
      </c>
      <c r="D25" s="39">
        <v>1978</v>
      </c>
      <c r="E25" s="39">
        <v>110</v>
      </c>
      <c r="F25" s="39">
        <v>110</v>
      </c>
      <c r="G25" s="39">
        <v>175</v>
      </c>
      <c r="H25" s="39">
        <v>175</v>
      </c>
      <c r="I25" s="39">
        <v>0</v>
      </c>
      <c r="J25" s="39">
        <v>175</v>
      </c>
      <c r="K25" s="39">
        <v>175</v>
      </c>
      <c r="L25" s="39">
        <v>0</v>
      </c>
      <c r="M25" s="39">
        <v>125</v>
      </c>
      <c r="N25" s="39">
        <v>545</v>
      </c>
      <c r="O25" s="122" t="s">
        <v>3</v>
      </c>
      <c r="R25" s="16"/>
      <c r="S25" s="16"/>
      <c r="T25" s="16"/>
      <c r="U25" s="16"/>
    </row>
    <row r="26" spans="1:21" ht="15" x14ac:dyDescent="0.2">
      <c r="A26" s="157" t="s">
        <v>393</v>
      </c>
      <c r="B26" s="154">
        <v>3</v>
      </c>
      <c r="C26" s="39" t="s">
        <v>394</v>
      </c>
      <c r="D26" s="39">
        <v>1986</v>
      </c>
      <c r="E26" s="39">
        <v>80</v>
      </c>
      <c r="F26" s="39">
        <v>80</v>
      </c>
      <c r="G26" s="39">
        <v>181</v>
      </c>
      <c r="H26" s="39">
        <v>68</v>
      </c>
      <c r="I26" s="39">
        <v>113</v>
      </c>
      <c r="J26" s="39">
        <v>181</v>
      </c>
      <c r="K26" s="39">
        <v>68</v>
      </c>
      <c r="L26" s="39">
        <v>113</v>
      </c>
      <c r="M26" s="39">
        <v>125</v>
      </c>
      <c r="N26" s="39">
        <v>545</v>
      </c>
      <c r="O26" s="122" t="s">
        <v>3</v>
      </c>
      <c r="R26" s="16"/>
      <c r="S26" s="16"/>
      <c r="T26" s="16"/>
      <c r="U26" s="16"/>
    </row>
    <row r="27" spans="1:21" ht="15" x14ac:dyDescent="0.2">
      <c r="A27" s="30" t="s">
        <v>393</v>
      </c>
      <c r="B27" s="60">
        <v>4</v>
      </c>
      <c r="C27" s="39" t="s">
        <v>394</v>
      </c>
      <c r="D27" s="39">
        <v>1991</v>
      </c>
      <c r="E27" s="39">
        <v>80</v>
      </c>
      <c r="F27" s="39">
        <v>80</v>
      </c>
      <c r="G27" s="39">
        <v>181</v>
      </c>
      <c r="H27" s="39">
        <v>68</v>
      </c>
      <c r="I27" s="39">
        <v>113</v>
      </c>
      <c r="J27" s="39">
        <v>181</v>
      </c>
      <c r="K27" s="39">
        <v>68</v>
      </c>
      <c r="L27" s="39">
        <v>113</v>
      </c>
      <c r="M27" s="39">
        <v>125</v>
      </c>
      <c r="N27" s="39">
        <v>545</v>
      </c>
      <c r="O27" s="122" t="s">
        <v>3</v>
      </c>
      <c r="R27" s="16"/>
      <c r="S27" s="16"/>
      <c r="T27" s="16"/>
      <c r="U27" s="16"/>
    </row>
    <row r="30" spans="1:21" ht="15" x14ac:dyDescent="0.25">
      <c r="A30" s="105"/>
      <c r="E30" s="108" t="s">
        <v>300</v>
      </c>
    </row>
    <row r="31" spans="1:21" ht="15" x14ac:dyDescent="0.25">
      <c r="A31" s="105"/>
      <c r="E31" s="109" t="s">
        <v>514</v>
      </c>
    </row>
    <row r="32" spans="1:21" ht="15" x14ac:dyDescent="0.25">
      <c r="A32" s="106"/>
      <c r="E32" s="109" t="s">
        <v>515</v>
      </c>
    </row>
    <row r="33" spans="1:5" ht="15" x14ac:dyDescent="0.2">
      <c r="A33" s="107"/>
      <c r="E33" s="109" t="s">
        <v>516</v>
      </c>
    </row>
  </sheetData>
  <mergeCells count="36">
    <mergeCell ref="A1:E1"/>
    <mergeCell ref="J15:J16"/>
    <mergeCell ref="A5:A6"/>
    <mergeCell ref="B5:B6"/>
    <mergeCell ref="C5:C6"/>
    <mergeCell ref="D5:D6"/>
    <mergeCell ref="E5:F5"/>
    <mergeCell ref="G5:H5"/>
    <mergeCell ref="I5:I6"/>
    <mergeCell ref="J5:J6"/>
    <mergeCell ref="A13:H13"/>
    <mergeCell ref="A3:H3"/>
    <mergeCell ref="G22:I22"/>
    <mergeCell ref="A20:H20"/>
    <mergeCell ref="A15:A16"/>
    <mergeCell ref="B15:B16"/>
    <mergeCell ref="C15:C16"/>
    <mergeCell ref="D15:D16"/>
    <mergeCell ref="F15:F16"/>
    <mergeCell ref="G15:G16"/>
    <mergeCell ref="A22:A23"/>
    <mergeCell ref="B22:B23"/>
    <mergeCell ref="C22:C23"/>
    <mergeCell ref="D22:D23"/>
    <mergeCell ref="F22:F23"/>
    <mergeCell ref="E22:E23"/>
    <mergeCell ref="H15:I15"/>
    <mergeCell ref="E15:E16"/>
    <mergeCell ref="M22:M23"/>
    <mergeCell ref="N22:N23"/>
    <mergeCell ref="O22:O23"/>
    <mergeCell ref="J22:L22"/>
    <mergeCell ref="K5:K6"/>
    <mergeCell ref="L5:Q5"/>
    <mergeCell ref="L15:Q15"/>
    <mergeCell ref="P22:U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9"/>
  <sheetViews>
    <sheetView topLeftCell="A31" zoomScale="90" zoomScaleNormal="90" workbookViewId="0">
      <selection activeCell="D57" sqref="D57:D59"/>
    </sheetView>
  </sheetViews>
  <sheetFormatPr defaultRowHeight="12.75" x14ac:dyDescent="0.2"/>
  <cols>
    <col min="1" max="1" width="29.140625" style="1" customWidth="1"/>
    <col min="2" max="2" width="17.42578125" style="1" customWidth="1"/>
    <col min="3" max="4" width="30.7109375" style="1" customWidth="1"/>
    <col min="5" max="5" width="11.7109375" style="1" customWidth="1"/>
    <col min="6" max="6" width="12.5703125" style="1" customWidth="1"/>
    <col min="7" max="7" width="15.140625" style="1" customWidth="1"/>
    <col min="8" max="8" width="13.5703125" style="1" customWidth="1"/>
    <col min="9" max="10" width="12.5703125" style="1" customWidth="1"/>
    <col min="11" max="11" width="14.5703125" style="1" customWidth="1"/>
    <col min="12" max="12" width="12.5703125" style="1" customWidth="1"/>
    <col min="13" max="13" width="15.140625" style="1" customWidth="1"/>
    <col min="14" max="14" width="13.5703125" style="1" customWidth="1"/>
    <col min="15" max="15" width="11.7109375" style="1" customWidth="1"/>
    <col min="16" max="16" width="12.5703125" style="1" customWidth="1"/>
    <col min="17" max="16384" width="9.140625" style="1"/>
  </cols>
  <sheetData>
    <row r="1" spans="1:14" ht="15.75" x14ac:dyDescent="0.25">
      <c r="A1" s="522" t="s">
        <v>347</v>
      </c>
      <c r="B1" s="522"/>
      <c r="C1" s="522"/>
      <c r="D1" s="522"/>
      <c r="E1" s="522"/>
    </row>
    <row r="2" spans="1:14" ht="15.75" x14ac:dyDescent="0.25">
      <c r="A2" s="47"/>
      <c r="B2" s="47"/>
      <c r="C2" s="47"/>
      <c r="D2" s="47"/>
      <c r="E2" s="47"/>
    </row>
    <row r="3" spans="1:14" ht="20.25" x14ac:dyDescent="0.3">
      <c r="A3" s="524" t="s">
        <v>43</v>
      </c>
      <c r="B3" s="524"/>
      <c r="C3" s="524"/>
      <c r="D3" s="524"/>
      <c r="E3" s="524"/>
      <c r="F3" s="524"/>
      <c r="G3" s="524"/>
      <c r="H3" s="524"/>
    </row>
    <row r="4" spans="1:14" ht="12.75" customHeight="1" x14ac:dyDescent="0.3">
      <c r="A4" s="38"/>
      <c r="B4" s="38"/>
      <c r="C4" s="38"/>
      <c r="D4" s="38"/>
      <c r="E4" s="513" t="s">
        <v>376</v>
      </c>
      <c r="F4" s="513"/>
      <c r="G4" s="513"/>
      <c r="H4" s="513"/>
      <c r="I4" s="513"/>
      <c r="J4" s="513"/>
    </row>
    <row r="5" spans="1:14" ht="31.5" customHeight="1" x14ac:dyDescent="0.2">
      <c r="A5" s="52" t="s">
        <v>159</v>
      </c>
      <c r="B5" s="52" t="s">
        <v>39</v>
      </c>
      <c r="C5" s="74" t="s">
        <v>42</v>
      </c>
      <c r="D5" s="52" t="s">
        <v>146</v>
      </c>
      <c r="E5" s="139" t="s">
        <v>377</v>
      </c>
      <c r="F5" s="139" t="s">
        <v>378</v>
      </c>
      <c r="G5" s="140" t="s">
        <v>379</v>
      </c>
      <c r="H5" s="139" t="s">
        <v>380</v>
      </c>
      <c r="I5" s="139" t="s">
        <v>381</v>
      </c>
      <c r="J5" s="139" t="s">
        <v>382</v>
      </c>
    </row>
    <row r="6" spans="1:14" ht="15.75" customHeight="1" x14ac:dyDescent="0.3">
      <c r="A6" s="153" t="s">
        <v>401</v>
      </c>
      <c r="B6" s="153">
        <v>52</v>
      </c>
      <c r="C6" s="160">
        <v>36.4</v>
      </c>
      <c r="D6" s="153">
        <v>1974</v>
      </c>
      <c r="E6" s="38"/>
      <c r="F6" s="38"/>
      <c r="G6" s="38"/>
      <c r="H6" s="38"/>
    </row>
    <row r="7" spans="1:14" ht="13.5" customHeight="1" x14ac:dyDescent="0.3">
      <c r="A7" s="40" t="s">
        <v>402</v>
      </c>
      <c r="B7" s="153">
        <v>60</v>
      </c>
      <c r="C7" s="60">
        <v>39.700000000000003</v>
      </c>
      <c r="D7" s="40">
        <v>1974</v>
      </c>
      <c r="E7" s="38"/>
      <c r="F7" s="38"/>
      <c r="G7" s="38"/>
      <c r="H7" s="38"/>
    </row>
    <row r="8" spans="1:14" ht="13.5" customHeight="1" x14ac:dyDescent="0.3">
      <c r="A8" s="40" t="s">
        <v>403</v>
      </c>
      <c r="B8" s="153">
        <v>60</v>
      </c>
      <c r="C8" s="60">
        <v>39.700000000000003</v>
      </c>
      <c r="D8" s="40">
        <v>1974</v>
      </c>
      <c r="E8" s="38"/>
      <c r="F8" s="38"/>
      <c r="G8" s="38"/>
      <c r="H8" s="38"/>
    </row>
    <row r="9" spans="1:14" ht="13.5" customHeight="1" x14ac:dyDescent="0.3">
      <c r="A9" s="40" t="s">
        <v>404</v>
      </c>
      <c r="B9" s="153">
        <v>52</v>
      </c>
      <c r="C9" s="60">
        <v>34.4</v>
      </c>
      <c r="D9" s="40">
        <v>1985</v>
      </c>
      <c r="E9" s="146"/>
      <c r="F9" s="146"/>
      <c r="G9" s="146"/>
      <c r="H9" s="146"/>
    </row>
    <row r="10" spans="1:14" ht="13.5" customHeight="1" x14ac:dyDescent="0.3">
      <c r="A10" s="40" t="s">
        <v>405</v>
      </c>
      <c r="B10" s="153">
        <v>52</v>
      </c>
      <c r="C10" s="60">
        <v>34.4</v>
      </c>
      <c r="D10" s="40">
        <v>1985</v>
      </c>
      <c r="E10" s="38"/>
      <c r="F10" s="38"/>
      <c r="G10" s="38"/>
      <c r="H10" s="38"/>
    </row>
    <row r="11" spans="1:14" ht="18.75" customHeight="1" x14ac:dyDescent="0.3">
      <c r="A11" s="38"/>
      <c r="B11" s="38"/>
      <c r="C11" s="38"/>
      <c r="D11" s="38"/>
      <c r="E11" s="38"/>
      <c r="F11" s="38"/>
      <c r="G11" s="38"/>
      <c r="H11" s="38"/>
    </row>
    <row r="12" spans="1:14" ht="20.25" x14ac:dyDescent="0.3">
      <c r="D12" s="38"/>
      <c r="E12" s="38"/>
      <c r="F12" s="38"/>
      <c r="G12" s="38"/>
      <c r="H12" s="38"/>
    </row>
    <row r="13" spans="1:14" ht="20.25" x14ac:dyDescent="0.3">
      <c r="A13" s="524" t="s">
        <v>45</v>
      </c>
      <c r="B13" s="524"/>
      <c r="C13" s="524"/>
      <c r="D13" s="524"/>
      <c r="E13" s="524"/>
      <c r="F13" s="524"/>
      <c r="G13" s="524"/>
      <c r="H13" s="524"/>
    </row>
    <row r="14" spans="1:14" ht="20.25" x14ac:dyDescent="0.3">
      <c r="A14" s="38"/>
      <c r="B14" s="38"/>
      <c r="C14" s="38"/>
      <c r="D14" s="38"/>
      <c r="E14" s="38"/>
      <c r="F14" s="38"/>
      <c r="G14" s="38"/>
      <c r="H14" s="38"/>
      <c r="I14" s="513" t="s">
        <v>376</v>
      </c>
      <c r="J14" s="513"/>
      <c r="K14" s="513"/>
      <c r="L14" s="513"/>
      <c r="M14" s="513"/>
      <c r="N14" s="513"/>
    </row>
    <row r="15" spans="1:14" ht="48.75" customHeight="1" x14ac:dyDescent="0.2">
      <c r="A15" s="52" t="s">
        <v>181</v>
      </c>
      <c r="B15" s="52" t="s">
        <v>182</v>
      </c>
      <c r="C15" s="52" t="s">
        <v>26</v>
      </c>
      <c r="D15" s="52" t="s">
        <v>183</v>
      </c>
      <c r="E15" s="52" t="s">
        <v>186</v>
      </c>
      <c r="F15" s="74" t="s">
        <v>42</v>
      </c>
      <c r="G15" s="52" t="s">
        <v>187</v>
      </c>
      <c r="H15" s="52" t="s">
        <v>146</v>
      </c>
      <c r="I15" s="139" t="s">
        <v>377</v>
      </c>
      <c r="J15" s="139" t="s">
        <v>378</v>
      </c>
      <c r="K15" s="140" t="s">
        <v>379</v>
      </c>
      <c r="L15" s="139" t="s">
        <v>380</v>
      </c>
      <c r="M15" s="139" t="s">
        <v>381</v>
      </c>
      <c r="N15" s="139" t="s">
        <v>382</v>
      </c>
    </row>
    <row r="16" spans="1:14" ht="19.5" customHeight="1" x14ac:dyDescent="0.2">
      <c r="A16" s="518" t="s">
        <v>184</v>
      </c>
      <c r="B16" s="519"/>
      <c r="C16" s="519"/>
      <c r="D16" s="519"/>
      <c r="E16" s="519"/>
      <c r="F16" s="519"/>
      <c r="G16" s="519"/>
      <c r="H16" s="520"/>
      <c r="I16" s="141"/>
      <c r="J16" s="139" t="s">
        <v>383</v>
      </c>
      <c r="K16" s="141"/>
      <c r="L16" s="142"/>
      <c r="M16" s="141"/>
      <c r="N16" s="141"/>
    </row>
    <row r="17" spans="1:14" ht="15" customHeight="1" x14ac:dyDescent="0.3">
      <c r="A17" s="40">
        <v>1</v>
      </c>
      <c r="B17" s="40" t="s">
        <v>406</v>
      </c>
      <c r="C17" s="40" t="s">
        <v>407</v>
      </c>
      <c r="D17" s="40" t="s">
        <v>395</v>
      </c>
      <c r="E17" s="40" t="s">
        <v>419</v>
      </c>
      <c r="F17" s="40" t="s">
        <v>414</v>
      </c>
      <c r="G17" s="40" t="s">
        <v>415</v>
      </c>
      <c r="H17" s="40">
        <v>1978</v>
      </c>
      <c r="I17" s="38"/>
      <c r="J17" s="38"/>
      <c r="K17" s="38"/>
    </row>
    <row r="18" spans="1:14" ht="15" customHeight="1" x14ac:dyDescent="0.3">
      <c r="A18" s="40">
        <v>2</v>
      </c>
      <c r="B18" s="40" t="s">
        <v>408</v>
      </c>
      <c r="C18" s="40" t="s">
        <v>409</v>
      </c>
      <c r="D18" s="40" t="s">
        <v>395</v>
      </c>
      <c r="E18" s="40" t="s">
        <v>419</v>
      </c>
      <c r="F18" s="40" t="s">
        <v>414</v>
      </c>
      <c r="G18" s="40" t="s">
        <v>415</v>
      </c>
      <c r="H18" s="40">
        <v>1978</v>
      </c>
      <c r="I18" s="146"/>
      <c r="J18" s="146"/>
      <c r="K18" s="146"/>
    </row>
    <row r="19" spans="1:14" ht="15" customHeight="1" x14ac:dyDescent="0.3">
      <c r="A19" s="40">
        <v>3</v>
      </c>
      <c r="B19" s="40" t="s">
        <v>410</v>
      </c>
      <c r="C19" s="40" t="s">
        <v>407</v>
      </c>
      <c r="D19" s="40" t="s">
        <v>394</v>
      </c>
      <c r="E19" s="40" t="s">
        <v>420</v>
      </c>
      <c r="F19" s="40" t="s">
        <v>416</v>
      </c>
      <c r="G19" s="40" t="s">
        <v>417</v>
      </c>
      <c r="H19" s="40">
        <v>1986</v>
      </c>
      <c r="I19" s="146"/>
      <c r="J19" s="146"/>
      <c r="K19" s="146"/>
    </row>
    <row r="20" spans="1:14" ht="15" customHeight="1" x14ac:dyDescent="0.3">
      <c r="A20" s="40">
        <v>4</v>
      </c>
      <c r="B20" s="40" t="s">
        <v>411</v>
      </c>
      <c r="C20" s="40" t="s">
        <v>409</v>
      </c>
      <c r="D20" s="40" t="s">
        <v>394</v>
      </c>
      <c r="E20" s="40" t="s">
        <v>420</v>
      </c>
      <c r="F20" s="40" t="s">
        <v>418</v>
      </c>
      <c r="G20" s="40" t="s">
        <v>417</v>
      </c>
      <c r="H20" s="40">
        <v>1986</v>
      </c>
      <c r="I20" s="146"/>
      <c r="J20" s="146"/>
      <c r="K20" s="146"/>
    </row>
    <row r="21" spans="1:14" ht="15" customHeight="1" x14ac:dyDescent="0.3">
      <c r="A21" s="40">
        <v>5</v>
      </c>
      <c r="B21" s="40" t="s">
        <v>412</v>
      </c>
      <c r="C21" s="40" t="s">
        <v>407</v>
      </c>
      <c r="D21" s="40" t="s">
        <v>394</v>
      </c>
      <c r="E21" s="40" t="s">
        <v>421</v>
      </c>
      <c r="F21" s="40" t="s">
        <v>416</v>
      </c>
      <c r="G21" s="40" t="s">
        <v>417</v>
      </c>
      <c r="H21" s="40">
        <v>1991</v>
      </c>
      <c r="I21" s="146"/>
      <c r="J21" s="146"/>
      <c r="K21" s="146"/>
    </row>
    <row r="22" spans="1:14" ht="15" customHeight="1" x14ac:dyDescent="0.3">
      <c r="A22" s="40">
        <v>6</v>
      </c>
      <c r="B22" s="40" t="s">
        <v>413</v>
      </c>
      <c r="C22" s="40" t="s">
        <v>409</v>
      </c>
      <c r="D22" s="40" t="s">
        <v>394</v>
      </c>
      <c r="E22" s="40" t="s">
        <v>421</v>
      </c>
      <c r="F22" s="40" t="s">
        <v>418</v>
      </c>
      <c r="G22" s="40" t="s">
        <v>417</v>
      </c>
      <c r="H22" s="40">
        <v>1991</v>
      </c>
      <c r="I22" s="38"/>
      <c r="J22" s="38"/>
      <c r="K22" s="38"/>
    </row>
    <row r="23" spans="1:14" ht="16.5" customHeight="1" x14ac:dyDescent="0.2">
      <c r="A23" s="518" t="s">
        <v>185</v>
      </c>
      <c r="B23" s="519"/>
      <c r="C23" s="525"/>
      <c r="D23" s="519"/>
      <c r="E23" s="519"/>
      <c r="F23" s="519"/>
      <c r="G23" s="519"/>
      <c r="H23" s="520"/>
      <c r="I23" s="141"/>
      <c r="J23" s="139" t="s">
        <v>383</v>
      </c>
      <c r="K23" s="141"/>
      <c r="L23" s="142"/>
      <c r="M23" s="141"/>
      <c r="N23" s="141"/>
    </row>
    <row r="24" spans="1:14" ht="26.25" customHeight="1" x14ac:dyDescent="0.3">
      <c r="A24" s="36">
        <v>1</v>
      </c>
      <c r="B24" s="493" t="s">
        <v>455</v>
      </c>
      <c r="C24" s="495" t="s">
        <v>457</v>
      </c>
      <c r="D24" s="494" t="s">
        <v>458</v>
      </c>
      <c r="E24" s="36" t="s">
        <v>459</v>
      </c>
      <c r="F24" s="36">
        <v>45.45</v>
      </c>
      <c r="G24" s="36">
        <v>1800</v>
      </c>
      <c r="H24" s="36">
        <v>2012</v>
      </c>
      <c r="I24" s="38"/>
      <c r="J24" s="38"/>
      <c r="K24" s="38"/>
    </row>
    <row r="25" spans="1:14" ht="28.5" customHeight="1" x14ac:dyDescent="0.3">
      <c r="A25" s="36">
        <v>2</v>
      </c>
      <c r="B25" s="493" t="s">
        <v>456</v>
      </c>
      <c r="C25" s="495" t="s">
        <v>457</v>
      </c>
      <c r="D25" s="494" t="s">
        <v>458</v>
      </c>
      <c r="E25" s="36" t="s">
        <v>459</v>
      </c>
      <c r="F25" s="36">
        <v>45.45</v>
      </c>
      <c r="G25" s="36">
        <v>1800</v>
      </c>
      <c r="H25" s="36">
        <v>2012</v>
      </c>
      <c r="I25" s="38"/>
      <c r="J25" s="38"/>
      <c r="K25" s="38"/>
    </row>
    <row r="27" spans="1:14" x14ac:dyDescent="0.2">
      <c r="H27" s="5"/>
      <c r="I27" s="8"/>
    </row>
    <row r="28" spans="1:14" ht="20.25" x14ac:dyDescent="0.3">
      <c r="A28" s="4" t="s">
        <v>34</v>
      </c>
      <c r="B28" s="2"/>
      <c r="C28" s="2"/>
      <c r="D28" s="2"/>
      <c r="E28" s="2"/>
      <c r="F28" s="2"/>
      <c r="G28" s="2"/>
      <c r="H28" s="2"/>
    </row>
    <row r="29" spans="1:14" ht="32.25" customHeight="1" x14ac:dyDescent="0.3">
      <c r="A29" s="4"/>
      <c r="B29" s="2"/>
      <c r="C29" s="2"/>
      <c r="D29" s="2"/>
      <c r="E29" s="2"/>
      <c r="F29" s="2"/>
      <c r="G29" s="2"/>
      <c r="H29" s="513" t="s">
        <v>376</v>
      </c>
      <c r="I29" s="513"/>
      <c r="J29" s="513"/>
      <c r="K29" s="513"/>
      <c r="L29" s="513"/>
      <c r="M29" s="513"/>
    </row>
    <row r="30" spans="1:14" ht="51" x14ac:dyDescent="0.2">
      <c r="A30" s="17" t="s">
        <v>25</v>
      </c>
      <c r="B30" s="17" t="s">
        <v>26</v>
      </c>
      <c r="C30" s="17" t="s">
        <v>352</v>
      </c>
      <c r="D30" s="17" t="s">
        <v>35</v>
      </c>
      <c r="E30" s="17" t="s">
        <v>28</v>
      </c>
      <c r="F30" s="17" t="s">
        <v>29</v>
      </c>
      <c r="G30" s="17" t="s">
        <v>27</v>
      </c>
      <c r="H30" s="139" t="s">
        <v>377</v>
      </c>
      <c r="I30" s="139" t="s">
        <v>378</v>
      </c>
      <c r="J30" s="140" t="s">
        <v>379</v>
      </c>
      <c r="K30" s="139" t="s">
        <v>380</v>
      </c>
      <c r="L30" s="139" t="s">
        <v>381</v>
      </c>
      <c r="M30" s="139" t="s">
        <v>382</v>
      </c>
    </row>
    <row r="31" spans="1:14" ht="15.75" x14ac:dyDescent="0.2">
      <c r="A31" s="59" t="s">
        <v>422</v>
      </c>
      <c r="B31" s="59" t="s">
        <v>423</v>
      </c>
      <c r="C31" s="59">
        <v>2500</v>
      </c>
      <c r="D31" s="59">
        <v>180</v>
      </c>
      <c r="E31" s="59">
        <v>1600</v>
      </c>
      <c r="F31" s="59">
        <v>6</v>
      </c>
      <c r="G31" s="59">
        <v>1</v>
      </c>
      <c r="H31" s="141"/>
      <c r="I31" s="139" t="s">
        <v>383</v>
      </c>
      <c r="J31" s="141"/>
      <c r="K31" s="142"/>
      <c r="L31" s="141"/>
      <c r="M31" s="141"/>
    </row>
    <row r="32" spans="1:14" x14ac:dyDescent="0.2">
      <c r="A32" s="59" t="s">
        <v>424</v>
      </c>
      <c r="B32" s="59" t="s">
        <v>423</v>
      </c>
      <c r="C32" s="59">
        <v>2500</v>
      </c>
      <c r="D32" s="59">
        <v>180</v>
      </c>
      <c r="E32" s="59">
        <v>1600</v>
      </c>
      <c r="F32" s="59">
        <v>6</v>
      </c>
      <c r="G32" s="59">
        <v>1</v>
      </c>
    </row>
    <row r="33" spans="1:16" x14ac:dyDescent="0.2">
      <c r="A33" s="59" t="s">
        <v>425</v>
      </c>
      <c r="B33" s="59" t="s">
        <v>423</v>
      </c>
      <c r="C33" s="59">
        <v>2500</v>
      </c>
      <c r="D33" s="59">
        <v>180</v>
      </c>
      <c r="E33" s="59">
        <v>1600</v>
      </c>
      <c r="F33" s="59">
        <v>6</v>
      </c>
      <c r="G33" s="59">
        <v>1</v>
      </c>
    </row>
    <row r="34" spans="1:16" x14ac:dyDescent="0.2">
      <c r="A34" s="59" t="s">
        <v>426</v>
      </c>
      <c r="B34" s="59" t="s">
        <v>423</v>
      </c>
      <c r="C34" s="59">
        <v>2500</v>
      </c>
      <c r="D34" s="59">
        <v>180</v>
      </c>
      <c r="E34" s="59">
        <v>1600</v>
      </c>
      <c r="F34" s="59">
        <v>6</v>
      </c>
      <c r="G34" s="59">
        <v>1</v>
      </c>
    </row>
    <row r="35" spans="1:16" x14ac:dyDescent="0.2">
      <c r="A35" s="59" t="s">
        <v>427</v>
      </c>
      <c r="B35" s="59" t="s">
        <v>423</v>
      </c>
      <c r="C35" s="59">
        <v>2500</v>
      </c>
      <c r="D35" s="59">
        <v>180</v>
      </c>
      <c r="E35" s="59">
        <v>1600</v>
      </c>
      <c r="F35" s="59">
        <v>6</v>
      </c>
      <c r="G35" s="59">
        <v>1</v>
      </c>
    </row>
    <row r="36" spans="1:16" x14ac:dyDescent="0.2">
      <c r="A36" s="59" t="s">
        <v>428</v>
      </c>
      <c r="B36" s="59" t="s">
        <v>429</v>
      </c>
      <c r="C36" s="59">
        <v>2500</v>
      </c>
      <c r="D36" s="59">
        <v>45</v>
      </c>
      <c r="E36" s="59">
        <v>630</v>
      </c>
      <c r="F36" s="59">
        <v>6</v>
      </c>
      <c r="G36" s="59">
        <v>1</v>
      </c>
    </row>
    <row r="37" spans="1:16" x14ac:dyDescent="0.2">
      <c r="A37" s="59" t="s">
        <v>430</v>
      </c>
      <c r="B37" s="59" t="s">
        <v>429</v>
      </c>
      <c r="C37" s="59">
        <v>2500</v>
      </c>
      <c r="D37" s="59">
        <v>45</v>
      </c>
      <c r="E37" s="59">
        <v>630</v>
      </c>
      <c r="F37" s="59">
        <v>6</v>
      </c>
      <c r="G37" s="59">
        <v>1</v>
      </c>
    </row>
    <row r="38" spans="1:16" x14ac:dyDescent="0.2">
      <c r="A38" s="59" t="s">
        <v>431</v>
      </c>
      <c r="B38" s="59" t="s">
        <v>429</v>
      </c>
      <c r="C38" s="59">
        <v>2500</v>
      </c>
      <c r="D38" s="59">
        <v>45</v>
      </c>
      <c r="E38" s="59">
        <v>630</v>
      </c>
      <c r="F38" s="59">
        <v>6</v>
      </c>
      <c r="G38" s="59">
        <v>1</v>
      </c>
    </row>
    <row r="39" spans="1:16" x14ac:dyDescent="0.2">
      <c r="A39" s="59" t="s">
        <v>432</v>
      </c>
      <c r="B39" s="59" t="s">
        <v>429</v>
      </c>
      <c r="C39" s="59">
        <v>2500</v>
      </c>
      <c r="D39" s="59">
        <v>45</v>
      </c>
      <c r="E39" s="59">
        <v>630</v>
      </c>
      <c r="F39" s="59">
        <v>6</v>
      </c>
      <c r="G39" s="59">
        <v>1</v>
      </c>
    </row>
    <row r="40" spans="1:16" x14ac:dyDescent="0.2">
      <c r="A40" s="59" t="s">
        <v>433</v>
      </c>
      <c r="B40" s="59" t="s">
        <v>429</v>
      </c>
      <c r="C40" s="59">
        <v>2500</v>
      </c>
      <c r="D40" s="59">
        <v>45</v>
      </c>
      <c r="E40" s="59">
        <v>630</v>
      </c>
      <c r="F40" s="59">
        <v>6</v>
      </c>
      <c r="G40" s="59">
        <v>1</v>
      </c>
    </row>
    <row r="42" spans="1:16" ht="20.25" x14ac:dyDescent="0.3">
      <c r="A42" s="4" t="s">
        <v>325</v>
      </c>
    </row>
    <row r="44" spans="1:16" ht="28.5" customHeight="1" x14ac:dyDescent="0.2">
      <c r="A44" s="526" t="s">
        <v>315</v>
      </c>
      <c r="B44" s="526" t="s">
        <v>326</v>
      </c>
      <c r="C44" s="526" t="s">
        <v>316</v>
      </c>
      <c r="D44" s="526" t="s">
        <v>317</v>
      </c>
      <c r="E44" s="526"/>
      <c r="F44" s="526" t="s">
        <v>318</v>
      </c>
      <c r="G44" s="526"/>
      <c r="H44" s="526"/>
      <c r="I44" s="526"/>
      <c r="J44" s="526" t="s">
        <v>319</v>
      </c>
      <c r="K44" s="513" t="s">
        <v>376</v>
      </c>
      <c r="L44" s="513"/>
      <c r="M44" s="513"/>
      <c r="N44" s="513"/>
      <c r="O44" s="513"/>
      <c r="P44" s="513"/>
    </row>
    <row r="45" spans="1:16" ht="51" x14ac:dyDescent="0.2">
      <c r="A45" s="526"/>
      <c r="B45" s="526"/>
      <c r="C45" s="526"/>
      <c r="D45" s="112" t="s">
        <v>320</v>
      </c>
      <c r="E45" s="113" t="s">
        <v>353</v>
      </c>
      <c r="F45" s="112" t="s">
        <v>321</v>
      </c>
      <c r="G45" s="112" t="s">
        <v>322</v>
      </c>
      <c r="H45" s="112" t="s">
        <v>323</v>
      </c>
      <c r="I45" s="112" t="s">
        <v>324</v>
      </c>
      <c r="J45" s="526"/>
      <c r="K45" s="139" t="s">
        <v>377</v>
      </c>
      <c r="L45" s="139" t="s">
        <v>378</v>
      </c>
      <c r="M45" s="140" t="s">
        <v>379</v>
      </c>
      <c r="N45" s="139" t="s">
        <v>380</v>
      </c>
      <c r="O45" s="139" t="s">
        <v>381</v>
      </c>
      <c r="P45" s="139" t="s">
        <v>382</v>
      </c>
    </row>
    <row r="46" spans="1:16" ht="30" x14ac:dyDescent="0.2">
      <c r="A46" s="492" t="s">
        <v>389</v>
      </c>
      <c r="B46" s="492">
        <v>1</v>
      </c>
      <c r="C46" s="11" t="s">
        <v>449</v>
      </c>
      <c r="D46" s="11">
        <v>100</v>
      </c>
      <c r="E46" s="11">
        <v>6</v>
      </c>
      <c r="F46" s="11" t="s">
        <v>453</v>
      </c>
      <c r="G46" s="11" t="s">
        <v>450</v>
      </c>
      <c r="H46" s="11" t="s">
        <v>3</v>
      </c>
      <c r="I46" s="11" t="s">
        <v>451</v>
      </c>
      <c r="J46" s="11">
        <v>1973</v>
      </c>
      <c r="K46" s="141"/>
      <c r="L46" s="139" t="s">
        <v>383</v>
      </c>
      <c r="M46" s="141"/>
      <c r="N46" s="142"/>
      <c r="O46" s="141"/>
      <c r="P46" s="141"/>
    </row>
    <row r="47" spans="1:16" ht="60" x14ac:dyDescent="0.2">
      <c r="A47" s="492" t="s">
        <v>389</v>
      </c>
      <c r="B47" s="492">
        <v>2</v>
      </c>
      <c r="C47" s="11" t="s">
        <v>449</v>
      </c>
      <c r="D47" s="11">
        <v>150</v>
      </c>
      <c r="E47" s="11">
        <v>7.2</v>
      </c>
      <c r="F47" s="11" t="s">
        <v>454</v>
      </c>
      <c r="G47" s="11" t="s">
        <v>450</v>
      </c>
      <c r="H47" s="11" t="s">
        <v>452</v>
      </c>
      <c r="I47" s="11" t="s">
        <v>451</v>
      </c>
      <c r="J47" s="11">
        <v>1976</v>
      </c>
    </row>
    <row r="48" spans="1:16" ht="15" x14ac:dyDescent="0.2">
      <c r="A48" s="491"/>
      <c r="B48" s="492"/>
      <c r="C48" s="11"/>
      <c r="D48" s="11"/>
      <c r="E48" s="11"/>
      <c r="F48" s="11"/>
      <c r="G48" s="11"/>
      <c r="H48" s="11"/>
      <c r="I48" s="11"/>
      <c r="J48" s="11"/>
    </row>
    <row r="49" spans="1:10" ht="15" x14ac:dyDescent="0.2">
      <c r="A49" s="491"/>
      <c r="B49" s="492"/>
      <c r="C49" s="11"/>
      <c r="D49" s="11"/>
      <c r="E49" s="11"/>
      <c r="F49" s="11"/>
      <c r="G49" s="11"/>
      <c r="H49" s="11"/>
      <c r="I49" s="11"/>
      <c r="J49" s="11"/>
    </row>
    <row r="50" spans="1:10" ht="15" x14ac:dyDescent="0.2">
      <c r="A50" s="491"/>
      <c r="B50" s="492"/>
      <c r="C50" s="11"/>
      <c r="D50" s="11"/>
      <c r="E50" s="11"/>
      <c r="F50" s="11"/>
      <c r="G50" s="11"/>
      <c r="H50" s="11"/>
      <c r="I50" s="11"/>
      <c r="J50" s="11"/>
    </row>
    <row r="51" spans="1:10" ht="15" x14ac:dyDescent="0.2">
      <c r="A51" s="491"/>
      <c r="B51" s="492"/>
      <c r="C51" s="11"/>
      <c r="D51" s="11"/>
      <c r="E51" s="11"/>
      <c r="F51" s="11"/>
      <c r="G51" s="11"/>
      <c r="H51" s="11"/>
      <c r="I51" s="11"/>
      <c r="J51" s="11"/>
    </row>
    <row r="56" spans="1:10" ht="15" x14ac:dyDescent="0.25">
      <c r="A56" s="105"/>
      <c r="D56" s="108" t="s">
        <v>300</v>
      </c>
    </row>
    <row r="57" spans="1:10" ht="15" x14ac:dyDescent="0.25">
      <c r="A57" s="105"/>
      <c r="D57" s="109" t="s">
        <v>446</v>
      </c>
    </row>
    <row r="58" spans="1:10" ht="15" x14ac:dyDescent="0.25">
      <c r="A58" s="106"/>
      <c r="D58" s="109" t="s">
        <v>447</v>
      </c>
    </row>
    <row r="59" spans="1:10" ht="15" x14ac:dyDescent="0.2">
      <c r="A59" s="107"/>
      <c r="D59" s="109" t="s">
        <v>448</v>
      </c>
    </row>
  </sheetData>
  <mergeCells count="15">
    <mergeCell ref="H29:M29"/>
    <mergeCell ref="K44:P44"/>
    <mergeCell ref="A3:H3"/>
    <mergeCell ref="A1:E1"/>
    <mergeCell ref="A16:H16"/>
    <mergeCell ref="A23:H23"/>
    <mergeCell ref="A13:H13"/>
    <mergeCell ref="E4:J4"/>
    <mergeCell ref="I14:N14"/>
    <mergeCell ref="J44:J45"/>
    <mergeCell ref="A44:A45"/>
    <mergeCell ref="B44:B45"/>
    <mergeCell ref="C44:C45"/>
    <mergeCell ref="D44:E44"/>
    <mergeCell ref="F44:I44"/>
  </mergeCells>
  <phoneticPr fontId="24" type="noConversion"/>
  <pageMargins left="0.7" right="0.7" top="0.75" bottom="0.75" header="0.3" footer="0.3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7"/>
  <sheetViews>
    <sheetView topLeftCell="A13" workbookViewId="0">
      <selection activeCell="M33" sqref="M33"/>
    </sheetView>
  </sheetViews>
  <sheetFormatPr defaultRowHeight="15" x14ac:dyDescent="0.25"/>
  <cols>
    <col min="1" max="1" width="20" style="7" customWidth="1"/>
    <col min="2" max="2" width="12.5703125" style="7" customWidth="1"/>
    <col min="3" max="3" width="13.5703125" style="7" customWidth="1"/>
    <col min="4" max="4" width="11.7109375" style="7" customWidth="1"/>
    <col min="5" max="5" width="12.5703125" style="7" customWidth="1"/>
    <col min="6" max="6" width="15.140625" style="7" customWidth="1"/>
    <col min="7" max="7" width="13.5703125" style="7" customWidth="1"/>
    <col min="8" max="8" width="14.140625" style="7" customWidth="1"/>
    <col min="9" max="10" width="13.28515625" style="7" customWidth="1"/>
    <col min="11" max="11" width="14.7109375" style="7" customWidth="1"/>
    <col min="12" max="16384" width="9.140625" style="7"/>
  </cols>
  <sheetData>
    <row r="1" spans="1:12" ht="18.75" x14ac:dyDescent="0.3">
      <c r="A1" s="530" t="s">
        <v>46</v>
      </c>
      <c r="B1" s="530"/>
      <c r="C1" s="530"/>
      <c r="D1" s="531"/>
      <c r="E1" s="531"/>
      <c r="F1" s="531"/>
      <c r="G1" s="531"/>
      <c r="H1" s="531"/>
      <c r="I1" s="531"/>
      <c r="J1" s="531"/>
      <c r="K1" s="531"/>
      <c r="L1" s="531"/>
    </row>
    <row r="3" spans="1:12" ht="27.75" customHeight="1" x14ac:dyDescent="0.25">
      <c r="A3" s="533" t="s">
        <v>25</v>
      </c>
      <c r="B3" s="532" t="s">
        <v>55</v>
      </c>
      <c r="C3" s="532"/>
      <c r="D3" s="513" t="s">
        <v>376</v>
      </c>
      <c r="E3" s="513"/>
      <c r="F3" s="513"/>
      <c r="G3" s="513"/>
      <c r="H3" s="513"/>
      <c r="I3" s="513"/>
    </row>
    <row r="4" spans="1:12" ht="51" x14ac:dyDescent="0.25">
      <c r="A4" s="534"/>
      <c r="B4" s="536">
        <v>2023</v>
      </c>
      <c r="C4" s="537"/>
      <c r="D4" s="139" t="s">
        <v>377</v>
      </c>
      <c r="E4" s="139" t="s">
        <v>378</v>
      </c>
      <c r="F4" s="140" t="s">
        <v>379</v>
      </c>
      <c r="G4" s="139" t="s">
        <v>380</v>
      </c>
      <c r="H4" s="139" t="s">
        <v>381</v>
      </c>
      <c r="I4" s="139" t="s">
        <v>382</v>
      </c>
    </row>
    <row r="5" spans="1:12" ht="17.25" customHeight="1" x14ac:dyDescent="0.25">
      <c r="A5" s="535"/>
      <c r="B5" s="17" t="s">
        <v>56</v>
      </c>
      <c r="C5" s="17" t="s">
        <v>57</v>
      </c>
      <c r="D5" s="141"/>
      <c r="E5" s="139"/>
      <c r="F5" s="141"/>
      <c r="G5" s="142"/>
      <c r="H5" s="141"/>
      <c r="I5" s="141"/>
    </row>
    <row r="6" spans="1:12" ht="15.75" x14ac:dyDescent="0.25">
      <c r="A6" s="18" t="s">
        <v>4</v>
      </c>
      <c r="B6" s="18" t="s">
        <v>3</v>
      </c>
      <c r="C6" s="18" t="s">
        <v>3</v>
      </c>
      <c r="D6" s="141"/>
      <c r="E6" s="139" t="s">
        <v>383</v>
      </c>
      <c r="F6" s="141"/>
      <c r="G6" s="142"/>
      <c r="H6" s="141"/>
      <c r="I6" s="141"/>
    </row>
    <row r="7" spans="1:12" ht="15.75" x14ac:dyDescent="0.25">
      <c r="A7" s="18" t="s">
        <v>5</v>
      </c>
      <c r="B7" s="18" t="s">
        <v>3</v>
      </c>
      <c r="C7" s="18" t="s">
        <v>3</v>
      </c>
      <c r="D7" s="141"/>
      <c r="E7" s="139" t="s">
        <v>383</v>
      </c>
      <c r="F7" s="141"/>
      <c r="G7" s="142"/>
      <c r="H7" s="141"/>
      <c r="I7" s="141"/>
    </row>
    <row r="8" spans="1:12" ht="15.75" x14ac:dyDescent="0.25">
      <c r="A8" s="18" t="s">
        <v>6</v>
      </c>
      <c r="B8" s="18" t="s">
        <v>3</v>
      </c>
      <c r="C8" s="18" t="s">
        <v>3</v>
      </c>
      <c r="D8" s="141"/>
      <c r="E8" s="139" t="s">
        <v>383</v>
      </c>
      <c r="F8" s="141"/>
      <c r="G8" s="142"/>
      <c r="H8" s="141"/>
      <c r="I8" s="141"/>
    </row>
    <row r="9" spans="1:12" ht="15.75" x14ac:dyDescent="0.25">
      <c r="A9" s="18" t="s">
        <v>7</v>
      </c>
      <c r="B9" s="18" t="s">
        <v>3</v>
      </c>
      <c r="C9" s="18" t="s">
        <v>3</v>
      </c>
      <c r="D9" s="141"/>
      <c r="E9" s="139" t="s">
        <v>383</v>
      </c>
      <c r="F9" s="141"/>
      <c r="G9" s="142"/>
      <c r="H9" s="141"/>
      <c r="I9" s="141"/>
    </row>
    <row r="10" spans="1:12" ht="15.75" x14ac:dyDescent="0.25">
      <c r="A10" s="18" t="s">
        <v>8</v>
      </c>
      <c r="B10" s="18" t="s">
        <v>3</v>
      </c>
      <c r="C10" s="18" t="s">
        <v>3</v>
      </c>
      <c r="D10" s="141"/>
      <c r="E10" s="139" t="s">
        <v>383</v>
      </c>
      <c r="F10" s="141"/>
      <c r="G10" s="142"/>
      <c r="H10" s="141"/>
      <c r="I10" s="141"/>
    </row>
    <row r="11" spans="1:12" ht="15.75" x14ac:dyDescent="0.25">
      <c r="A11" s="18" t="s">
        <v>9</v>
      </c>
      <c r="B11" s="18" t="s">
        <v>3</v>
      </c>
      <c r="C11" s="18" t="s">
        <v>3</v>
      </c>
      <c r="D11" s="141"/>
      <c r="E11" s="139" t="s">
        <v>383</v>
      </c>
      <c r="F11" s="141"/>
      <c r="G11" s="142"/>
      <c r="H11" s="141"/>
      <c r="I11" s="141"/>
    </row>
    <row r="12" spans="1:12" ht="15.75" x14ac:dyDescent="0.25">
      <c r="A12" s="18" t="s">
        <v>10</v>
      </c>
      <c r="B12" s="18" t="s">
        <v>3</v>
      </c>
      <c r="C12" s="18" t="s">
        <v>3</v>
      </c>
      <c r="D12" s="141"/>
      <c r="E12" s="139" t="s">
        <v>383</v>
      </c>
      <c r="F12" s="141"/>
      <c r="G12" s="142"/>
      <c r="H12" s="141"/>
      <c r="I12" s="141"/>
    </row>
    <row r="13" spans="1:12" ht="15.75" x14ac:dyDescent="0.25">
      <c r="A13" s="18" t="s">
        <v>11</v>
      </c>
      <c r="B13" s="18" t="s">
        <v>3</v>
      </c>
      <c r="C13" s="18" t="s">
        <v>3</v>
      </c>
      <c r="D13" s="141"/>
      <c r="E13" s="139" t="s">
        <v>383</v>
      </c>
      <c r="F13" s="141"/>
      <c r="G13" s="142"/>
      <c r="H13" s="141"/>
      <c r="I13" s="141"/>
    </row>
    <row r="14" spans="1:12" ht="15.75" x14ac:dyDescent="0.25">
      <c r="A14" s="18" t="s">
        <v>12</v>
      </c>
      <c r="B14" s="18" t="s">
        <v>3</v>
      </c>
      <c r="C14" s="18" t="s">
        <v>3</v>
      </c>
      <c r="D14" s="141"/>
      <c r="E14" s="139" t="s">
        <v>383</v>
      </c>
      <c r="F14" s="141"/>
      <c r="G14" s="142"/>
      <c r="H14" s="141"/>
      <c r="I14" s="141"/>
    </row>
    <row r="15" spans="1:12" ht="15.75" x14ac:dyDescent="0.25">
      <c r="A15" s="18" t="s">
        <v>13</v>
      </c>
      <c r="B15" s="18" t="s">
        <v>3</v>
      </c>
      <c r="C15" s="18" t="s">
        <v>3</v>
      </c>
      <c r="D15" s="141"/>
      <c r="E15" s="139" t="s">
        <v>383</v>
      </c>
      <c r="F15" s="141"/>
      <c r="G15" s="142"/>
      <c r="H15" s="141"/>
      <c r="I15" s="141"/>
    </row>
    <row r="16" spans="1:12" ht="15.75" x14ac:dyDescent="0.25">
      <c r="A16" s="18" t="s">
        <v>14</v>
      </c>
      <c r="B16" s="18" t="s">
        <v>3</v>
      </c>
      <c r="C16" s="18" t="s">
        <v>3</v>
      </c>
      <c r="D16" s="141"/>
      <c r="E16" s="139" t="s">
        <v>383</v>
      </c>
      <c r="F16" s="141"/>
      <c r="G16" s="142"/>
      <c r="H16" s="141"/>
      <c r="I16" s="141"/>
    </row>
    <row r="17" spans="1:9" ht="15.75" x14ac:dyDescent="0.25">
      <c r="A17" s="18" t="s">
        <v>15</v>
      </c>
      <c r="B17" s="18" t="s">
        <v>3</v>
      </c>
      <c r="C17" s="18" t="s">
        <v>3</v>
      </c>
      <c r="D17" s="141"/>
      <c r="E17" s="139" t="s">
        <v>383</v>
      </c>
      <c r="F17" s="141"/>
      <c r="G17" s="142"/>
      <c r="H17" s="141"/>
      <c r="I17" s="141"/>
    </row>
    <row r="18" spans="1:9" ht="15.75" x14ac:dyDescent="0.25">
      <c r="A18" s="18" t="s">
        <v>33</v>
      </c>
      <c r="B18" s="18" t="s">
        <v>3</v>
      </c>
      <c r="C18" s="18" t="s">
        <v>3</v>
      </c>
      <c r="D18" s="141"/>
      <c r="E18" s="139" t="s">
        <v>383</v>
      </c>
      <c r="F18" s="141"/>
      <c r="G18" s="142"/>
      <c r="H18" s="141"/>
      <c r="I18" s="141"/>
    </row>
    <row r="20" spans="1:9" ht="15" customHeight="1" x14ac:dyDescent="0.25">
      <c r="A20" s="532" t="s">
        <v>25</v>
      </c>
      <c r="B20" s="532" t="s">
        <v>58</v>
      </c>
      <c r="C20" s="532"/>
      <c r="D20" s="513" t="s">
        <v>376</v>
      </c>
      <c r="E20" s="513"/>
      <c r="F20" s="513"/>
      <c r="G20" s="513"/>
      <c r="H20" s="513"/>
      <c r="I20" s="513"/>
    </row>
    <row r="21" spans="1:9" ht="51" x14ac:dyDescent="0.25">
      <c r="A21" s="532"/>
      <c r="B21" s="532">
        <v>2023</v>
      </c>
      <c r="C21" s="532"/>
      <c r="D21" s="139" t="s">
        <v>377</v>
      </c>
      <c r="E21" s="139" t="s">
        <v>378</v>
      </c>
      <c r="F21" s="140" t="s">
        <v>379</v>
      </c>
      <c r="G21" s="139" t="s">
        <v>380</v>
      </c>
      <c r="H21" s="139" t="s">
        <v>381</v>
      </c>
      <c r="I21" s="139" t="s">
        <v>382</v>
      </c>
    </row>
    <row r="22" spans="1:9" ht="25.5" x14ac:dyDescent="0.25">
      <c r="A22" s="532"/>
      <c r="B22" s="17" t="s">
        <v>56</v>
      </c>
      <c r="C22" s="17" t="s">
        <v>57</v>
      </c>
      <c r="D22" s="141"/>
      <c r="E22" s="139"/>
      <c r="F22" s="141"/>
      <c r="G22" s="142"/>
      <c r="H22" s="141"/>
      <c r="I22" s="141"/>
    </row>
    <row r="23" spans="1:9" ht="15.75" x14ac:dyDescent="0.25">
      <c r="A23" s="18" t="s">
        <v>4</v>
      </c>
      <c r="B23" s="18">
        <v>6922</v>
      </c>
      <c r="C23" s="18">
        <v>710</v>
      </c>
      <c r="D23" s="141"/>
      <c r="E23" s="139" t="s">
        <v>383</v>
      </c>
      <c r="F23" s="141"/>
      <c r="G23" s="142"/>
      <c r="H23" s="141"/>
      <c r="I23" s="141"/>
    </row>
    <row r="24" spans="1:9" ht="15.75" x14ac:dyDescent="0.25">
      <c r="A24" s="18" t="s">
        <v>5</v>
      </c>
      <c r="B24" s="18">
        <v>8141</v>
      </c>
      <c r="C24" s="18">
        <v>439</v>
      </c>
      <c r="D24" s="141"/>
      <c r="E24" s="139" t="s">
        <v>383</v>
      </c>
      <c r="F24" s="141"/>
      <c r="G24" s="142"/>
      <c r="H24" s="141"/>
      <c r="I24" s="141"/>
    </row>
    <row r="25" spans="1:9" ht="15.75" x14ac:dyDescent="0.25">
      <c r="A25" s="18" t="s">
        <v>6</v>
      </c>
      <c r="B25" s="18">
        <v>4688</v>
      </c>
      <c r="C25" s="18">
        <v>454</v>
      </c>
      <c r="D25" s="141"/>
      <c r="E25" s="139" t="s">
        <v>383</v>
      </c>
      <c r="F25" s="141"/>
      <c r="G25" s="142"/>
      <c r="H25" s="141"/>
      <c r="I25" s="141"/>
    </row>
    <row r="26" spans="1:9" ht="15.75" x14ac:dyDescent="0.25">
      <c r="A26" s="18" t="s">
        <v>7</v>
      </c>
      <c r="B26" s="18">
        <v>2508</v>
      </c>
      <c r="C26" s="18">
        <v>399</v>
      </c>
      <c r="D26" s="141"/>
      <c r="E26" s="139" t="s">
        <v>383</v>
      </c>
      <c r="F26" s="141"/>
      <c r="G26" s="142"/>
      <c r="H26" s="141"/>
      <c r="I26" s="141"/>
    </row>
    <row r="27" spans="1:9" ht="15.75" x14ac:dyDescent="0.25">
      <c r="A27" s="18" t="s">
        <v>8</v>
      </c>
      <c r="B27" s="18">
        <v>543</v>
      </c>
      <c r="C27" s="18">
        <v>225</v>
      </c>
      <c r="D27" s="141"/>
      <c r="E27" s="139" t="s">
        <v>383</v>
      </c>
      <c r="F27" s="141"/>
      <c r="G27" s="142"/>
      <c r="H27" s="141"/>
      <c r="I27" s="141"/>
    </row>
    <row r="28" spans="1:9" ht="15.75" x14ac:dyDescent="0.25">
      <c r="A28" s="18" t="s">
        <v>9</v>
      </c>
      <c r="B28" s="18">
        <v>164</v>
      </c>
      <c r="C28" s="18">
        <v>182</v>
      </c>
      <c r="D28" s="141"/>
      <c r="E28" s="139" t="s">
        <v>383</v>
      </c>
      <c r="F28" s="141"/>
      <c r="G28" s="142"/>
      <c r="H28" s="141"/>
      <c r="I28" s="141"/>
    </row>
    <row r="29" spans="1:9" ht="15.75" x14ac:dyDescent="0.25">
      <c r="A29" s="18" t="s">
        <v>10</v>
      </c>
      <c r="B29" s="18">
        <v>0</v>
      </c>
      <c r="C29" s="18">
        <v>0</v>
      </c>
      <c r="D29" s="141"/>
      <c r="E29" s="139" t="s">
        <v>383</v>
      </c>
      <c r="F29" s="141"/>
      <c r="G29" s="142"/>
      <c r="H29" s="141"/>
      <c r="I29" s="141"/>
    </row>
    <row r="30" spans="1:9" ht="15.75" x14ac:dyDescent="0.25">
      <c r="A30" s="18" t="s">
        <v>11</v>
      </c>
      <c r="B30" s="18">
        <v>317</v>
      </c>
      <c r="C30" s="18">
        <v>168</v>
      </c>
      <c r="D30" s="141"/>
      <c r="E30" s="139" t="s">
        <v>383</v>
      </c>
      <c r="F30" s="141"/>
      <c r="G30" s="142"/>
      <c r="H30" s="141"/>
      <c r="I30" s="141"/>
    </row>
    <row r="31" spans="1:9" ht="15.75" x14ac:dyDescent="0.25">
      <c r="A31" s="18" t="s">
        <v>12</v>
      </c>
      <c r="B31" s="18">
        <v>670</v>
      </c>
      <c r="C31" s="18">
        <v>192</v>
      </c>
      <c r="D31" s="141"/>
      <c r="E31" s="139" t="s">
        <v>383</v>
      </c>
      <c r="F31" s="141"/>
      <c r="G31" s="142"/>
      <c r="H31" s="141"/>
      <c r="I31" s="141"/>
    </row>
    <row r="32" spans="1:9" ht="15.75" x14ac:dyDescent="0.25">
      <c r="A32" s="18" t="s">
        <v>13</v>
      </c>
      <c r="B32" s="18">
        <v>3833</v>
      </c>
      <c r="C32" s="18">
        <v>457</v>
      </c>
      <c r="D32" s="141"/>
      <c r="E32" s="139" t="s">
        <v>383</v>
      </c>
      <c r="F32" s="141"/>
      <c r="G32" s="142"/>
      <c r="H32" s="141"/>
      <c r="I32" s="141"/>
    </row>
    <row r="33" spans="1:11" ht="15.75" x14ac:dyDescent="0.25">
      <c r="A33" s="18" t="s">
        <v>14</v>
      </c>
      <c r="B33" s="18">
        <v>4580</v>
      </c>
      <c r="C33" s="18">
        <v>513</v>
      </c>
      <c r="D33" s="141"/>
      <c r="E33" s="139" t="s">
        <v>383</v>
      </c>
      <c r="F33" s="141"/>
      <c r="G33" s="142"/>
      <c r="H33" s="141"/>
      <c r="I33" s="141"/>
    </row>
    <row r="34" spans="1:11" ht="15.75" x14ac:dyDescent="0.25">
      <c r="A34" s="18" t="s">
        <v>15</v>
      </c>
      <c r="B34" s="18">
        <v>6369</v>
      </c>
      <c r="C34" s="18">
        <v>535</v>
      </c>
      <c r="D34" s="141"/>
      <c r="E34" s="139" t="s">
        <v>383</v>
      </c>
      <c r="F34" s="141"/>
      <c r="G34" s="142"/>
      <c r="H34" s="141"/>
      <c r="I34" s="141"/>
    </row>
    <row r="35" spans="1:11" ht="15.75" x14ac:dyDescent="0.25">
      <c r="A35" s="18" t="s">
        <v>33</v>
      </c>
      <c r="B35" s="18">
        <f>SUM(B23:B34)</f>
        <v>38735</v>
      </c>
      <c r="C35" s="18">
        <f>SUM(C23:C34)</f>
        <v>4274</v>
      </c>
      <c r="D35" s="141"/>
      <c r="E35" s="139" t="s">
        <v>383</v>
      </c>
      <c r="F35" s="141"/>
      <c r="G35" s="142"/>
      <c r="H35" s="141"/>
      <c r="I35" s="141"/>
    </row>
    <row r="36" spans="1:11" x14ac:dyDescent="0.2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8" spans="1:11" ht="29.25" customHeight="1" x14ac:dyDescent="0.25">
      <c r="A38" s="527" t="s">
        <v>238</v>
      </c>
      <c r="B38" s="532" t="s">
        <v>239</v>
      </c>
      <c r="C38" s="532"/>
      <c r="D38" s="532"/>
      <c r="E38" s="532"/>
      <c r="F38" s="513" t="s">
        <v>376</v>
      </c>
      <c r="G38" s="513"/>
      <c r="H38" s="513"/>
      <c r="I38" s="513"/>
      <c r="J38" s="513"/>
      <c r="K38" s="513"/>
    </row>
    <row r="39" spans="1:11" ht="51" x14ac:dyDescent="0.25">
      <c r="A39" s="528"/>
      <c r="B39" s="538" t="s">
        <v>59</v>
      </c>
      <c r="C39" s="538"/>
      <c r="D39" s="538" t="s">
        <v>60</v>
      </c>
      <c r="E39" s="538"/>
      <c r="F39" s="139" t="s">
        <v>377</v>
      </c>
      <c r="G39" s="139" t="s">
        <v>378</v>
      </c>
      <c r="H39" s="140" t="s">
        <v>379</v>
      </c>
      <c r="I39" s="139" t="s">
        <v>380</v>
      </c>
      <c r="J39" s="139" t="s">
        <v>381</v>
      </c>
      <c r="K39" s="139" t="s">
        <v>382</v>
      </c>
    </row>
    <row r="40" spans="1:11" ht="25.5" x14ac:dyDescent="0.25">
      <c r="A40" s="529"/>
      <c r="B40" s="17" t="s">
        <v>56</v>
      </c>
      <c r="C40" s="17" t="s">
        <v>57</v>
      </c>
      <c r="D40" s="17" t="s">
        <v>56</v>
      </c>
      <c r="E40" s="17" t="s">
        <v>57</v>
      </c>
      <c r="F40" s="141"/>
      <c r="G40" s="139"/>
      <c r="H40" s="141"/>
      <c r="I40" s="142"/>
      <c r="J40" s="141"/>
      <c r="K40" s="141"/>
    </row>
    <row r="41" spans="1:11" ht="15.75" x14ac:dyDescent="0.25">
      <c r="A41" s="18">
        <v>2023</v>
      </c>
      <c r="B41" s="18" t="s">
        <v>3</v>
      </c>
      <c r="C41" s="18" t="s">
        <v>3</v>
      </c>
      <c r="D41" s="25">
        <v>12.1</v>
      </c>
      <c r="E41" s="25">
        <v>1</v>
      </c>
      <c r="F41" s="141"/>
      <c r="G41" s="139" t="s">
        <v>383</v>
      </c>
      <c r="H41" s="141"/>
      <c r="I41" s="142"/>
      <c r="J41" s="141"/>
      <c r="K41" s="141"/>
    </row>
    <row r="44" spans="1:11" x14ac:dyDescent="0.25">
      <c r="A44" s="105"/>
      <c r="F44" s="108" t="s">
        <v>300</v>
      </c>
    </row>
    <row r="45" spans="1:11" x14ac:dyDescent="0.25">
      <c r="A45" s="105"/>
      <c r="F45" s="109" t="s">
        <v>514</v>
      </c>
    </row>
    <row r="46" spans="1:11" x14ac:dyDescent="0.25">
      <c r="A46" s="106"/>
      <c r="F46" s="109" t="s">
        <v>515</v>
      </c>
    </row>
    <row r="47" spans="1:11" x14ac:dyDescent="0.25">
      <c r="A47" s="107"/>
      <c r="F47" s="109" t="s">
        <v>516</v>
      </c>
    </row>
  </sheetData>
  <mergeCells count="14">
    <mergeCell ref="A38:A40"/>
    <mergeCell ref="A1:L1"/>
    <mergeCell ref="A20:A22"/>
    <mergeCell ref="B21:C21"/>
    <mergeCell ref="A3:A5"/>
    <mergeCell ref="B3:C3"/>
    <mergeCell ref="B20:C20"/>
    <mergeCell ref="B4:C4"/>
    <mergeCell ref="B38:E38"/>
    <mergeCell ref="B39:C39"/>
    <mergeCell ref="D39:E39"/>
    <mergeCell ref="D3:I3"/>
    <mergeCell ref="D20:I20"/>
    <mergeCell ref="F38:K3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32"/>
  <sheetViews>
    <sheetView zoomScale="80" zoomScaleNormal="80" workbookViewId="0">
      <selection activeCell="E22" sqref="E22:E24"/>
    </sheetView>
  </sheetViews>
  <sheetFormatPr defaultRowHeight="12.75" x14ac:dyDescent="0.2"/>
  <cols>
    <col min="1" max="1" width="11.42578125" style="19" customWidth="1"/>
    <col min="2" max="2" width="18.42578125" style="19" customWidth="1"/>
    <col min="3" max="3" width="17.7109375" style="19" customWidth="1"/>
    <col min="4" max="4" width="16.28515625" style="19" customWidth="1"/>
    <col min="5" max="5" width="19.42578125" style="19" customWidth="1"/>
    <col min="6" max="6" width="21.5703125" style="19" customWidth="1"/>
    <col min="7" max="7" width="27.5703125" style="19" customWidth="1"/>
    <col min="8" max="8" width="24.7109375" style="19" customWidth="1"/>
    <col min="9" max="9" width="28.85546875" style="19" customWidth="1"/>
    <col min="10" max="10" width="11.7109375" style="19" customWidth="1"/>
    <col min="11" max="11" width="12.5703125" style="19" customWidth="1"/>
    <col min="12" max="12" width="11.7109375" style="19" customWidth="1"/>
    <col min="13" max="13" width="12.5703125" style="19" customWidth="1"/>
    <col min="14" max="14" width="15.28515625" style="19" customWidth="1"/>
    <col min="15" max="15" width="12.5703125" style="19" customWidth="1"/>
    <col min="16" max="16" width="11.7109375" style="19" customWidth="1"/>
    <col min="17" max="17" width="12.5703125" style="19" customWidth="1"/>
    <col min="18" max="16384" width="9.140625" style="19"/>
  </cols>
  <sheetData>
    <row r="1" spans="1:17" ht="15.75" x14ac:dyDescent="0.25">
      <c r="A1" s="522" t="s">
        <v>347</v>
      </c>
      <c r="B1" s="522"/>
      <c r="C1" s="522"/>
      <c r="D1" s="522"/>
      <c r="E1" s="522"/>
    </row>
    <row r="2" spans="1:17" ht="20.25" x14ac:dyDescent="0.2">
      <c r="A2" s="539" t="s">
        <v>256</v>
      </c>
      <c r="B2" s="539"/>
      <c r="C2" s="539"/>
      <c r="D2" s="539"/>
      <c r="E2" s="539"/>
      <c r="F2" s="539"/>
      <c r="G2" s="539"/>
      <c r="H2" s="539"/>
      <c r="I2" s="539"/>
      <c r="J2" s="539"/>
      <c r="K2" s="540"/>
      <c r="L2" s="540"/>
      <c r="M2" s="540"/>
      <c r="N2" s="540"/>
      <c r="O2" s="540"/>
    </row>
    <row r="3" spans="1:17" ht="30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513" t="s">
        <v>376</v>
      </c>
      <c r="K3" s="513"/>
      <c r="L3" s="513"/>
      <c r="M3" s="513"/>
      <c r="N3" s="513"/>
      <c r="O3" s="513"/>
    </row>
    <row r="4" spans="1:17" ht="51" x14ac:dyDescent="0.2">
      <c r="A4" s="40" t="s">
        <v>1</v>
      </c>
      <c r="B4" s="40" t="s">
        <v>170</v>
      </c>
      <c r="C4" s="40" t="s">
        <v>171</v>
      </c>
      <c r="D4" s="40" t="s">
        <v>172</v>
      </c>
      <c r="E4" s="40" t="s">
        <v>24</v>
      </c>
      <c r="F4" s="40" t="s">
        <v>173</v>
      </c>
      <c r="G4" s="40" t="s">
        <v>174</v>
      </c>
      <c r="H4" s="40" t="s">
        <v>175</v>
      </c>
      <c r="I4" s="40" t="s">
        <v>240</v>
      </c>
      <c r="J4" s="139" t="s">
        <v>377</v>
      </c>
      <c r="K4" s="139" t="s">
        <v>378</v>
      </c>
      <c r="L4" s="140" t="s">
        <v>379</v>
      </c>
      <c r="M4" s="139" t="s">
        <v>380</v>
      </c>
      <c r="N4" s="139" t="s">
        <v>381</v>
      </c>
      <c r="O4" s="139" t="s">
        <v>382</v>
      </c>
    </row>
    <row r="5" spans="1:17" ht="23.25" customHeight="1" x14ac:dyDescent="0.2">
      <c r="A5" s="40">
        <v>1</v>
      </c>
      <c r="B5" s="48" t="s">
        <v>396</v>
      </c>
      <c r="C5" s="49" t="s">
        <v>434</v>
      </c>
      <c r="D5" s="49">
        <v>101681</v>
      </c>
      <c r="E5" s="40"/>
      <c r="F5" s="49" t="s">
        <v>442</v>
      </c>
      <c r="G5" s="40">
        <v>1</v>
      </c>
      <c r="H5" s="40">
        <v>2025</v>
      </c>
      <c r="I5" s="50"/>
      <c r="J5" s="141"/>
      <c r="K5" s="139" t="s">
        <v>383</v>
      </c>
      <c r="L5" s="141"/>
      <c r="M5" s="142"/>
      <c r="N5" s="141"/>
      <c r="O5" s="141"/>
    </row>
    <row r="6" spans="1:17" ht="32.25" customHeight="1" x14ac:dyDescent="0.2">
      <c r="A6" s="40">
        <v>2</v>
      </c>
      <c r="B6" s="48" t="s">
        <v>396</v>
      </c>
      <c r="C6" s="49" t="s">
        <v>434</v>
      </c>
      <c r="D6" s="49">
        <v>151451</v>
      </c>
      <c r="E6" s="40"/>
      <c r="F6" s="49" t="s">
        <v>435</v>
      </c>
      <c r="G6" s="40">
        <v>1</v>
      </c>
      <c r="H6" s="40">
        <v>2025</v>
      </c>
      <c r="I6" s="50"/>
    </row>
    <row r="7" spans="1:17" ht="32.25" customHeight="1" x14ac:dyDescent="0.2">
      <c r="A7" s="40">
        <v>3</v>
      </c>
      <c r="B7" s="48" t="s">
        <v>396</v>
      </c>
      <c r="C7" s="49" t="s">
        <v>434</v>
      </c>
      <c r="D7" s="49">
        <v>152484</v>
      </c>
      <c r="E7" s="40"/>
      <c r="F7" s="40" t="s">
        <v>436</v>
      </c>
      <c r="G7" s="40">
        <v>1</v>
      </c>
      <c r="H7" s="40">
        <v>2025</v>
      </c>
      <c r="I7" s="50"/>
    </row>
    <row r="8" spans="1:17" ht="33" customHeight="1" x14ac:dyDescent="0.2">
      <c r="A8" s="40">
        <v>4</v>
      </c>
      <c r="B8" s="48" t="s">
        <v>396</v>
      </c>
      <c r="C8" s="49" t="s">
        <v>434</v>
      </c>
      <c r="D8" s="49">
        <v>148678</v>
      </c>
      <c r="E8" s="40"/>
      <c r="F8" s="40" t="s">
        <v>437</v>
      </c>
      <c r="G8" s="40">
        <v>1</v>
      </c>
      <c r="H8" s="40">
        <v>2025</v>
      </c>
      <c r="I8" s="50"/>
    </row>
    <row r="9" spans="1:17" ht="39" customHeight="1" x14ac:dyDescent="0.2">
      <c r="A9" s="40">
        <v>5</v>
      </c>
      <c r="B9" s="48" t="s">
        <v>396</v>
      </c>
      <c r="C9" s="49" t="s">
        <v>434</v>
      </c>
      <c r="D9" s="49">
        <v>119084</v>
      </c>
      <c r="E9" s="40"/>
      <c r="F9" s="40" t="s">
        <v>438</v>
      </c>
      <c r="G9" s="40">
        <v>1</v>
      </c>
      <c r="H9" s="40">
        <v>2025</v>
      </c>
      <c r="I9" s="50"/>
    </row>
    <row r="10" spans="1:17" ht="15" customHeight="1" x14ac:dyDescent="0.2">
      <c r="A10" s="40">
        <v>3</v>
      </c>
      <c r="B10" s="51" t="s">
        <v>399</v>
      </c>
      <c r="C10" s="40" t="s">
        <v>439</v>
      </c>
      <c r="D10" s="40">
        <v>20610</v>
      </c>
      <c r="E10" s="51"/>
      <c r="F10" s="40" t="s">
        <v>440</v>
      </c>
      <c r="G10" s="40">
        <v>1</v>
      </c>
      <c r="H10" s="40">
        <v>2027</v>
      </c>
      <c r="I10" s="50"/>
    </row>
    <row r="11" spans="1:17" ht="15" customHeight="1" x14ac:dyDescent="0.2">
      <c r="A11" s="40">
        <v>4</v>
      </c>
      <c r="B11" s="48" t="s">
        <v>399</v>
      </c>
      <c r="C11" s="49" t="s">
        <v>439</v>
      </c>
      <c r="D11" s="49">
        <v>8176</v>
      </c>
      <c r="E11" s="40"/>
      <c r="F11" s="40" t="s">
        <v>440</v>
      </c>
      <c r="G11" s="40">
        <v>1</v>
      </c>
      <c r="H11" s="40">
        <v>2027</v>
      </c>
      <c r="I11" s="50"/>
    </row>
    <row r="12" spans="1:17" ht="1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</row>
    <row r="13" spans="1:17" ht="29.25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L13" s="513" t="s">
        <v>376</v>
      </c>
      <c r="M13" s="513"/>
      <c r="N13" s="513"/>
      <c r="O13" s="513"/>
      <c r="P13" s="513"/>
      <c r="Q13" s="513"/>
    </row>
    <row r="14" spans="1:17" ht="54.75" customHeight="1" x14ac:dyDescent="0.2">
      <c r="A14" s="40" t="s">
        <v>1</v>
      </c>
      <c r="B14" s="40" t="s">
        <v>176</v>
      </c>
      <c r="C14" s="40" t="s">
        <v>177</v>
      </c>
      <c r="D14" s="40" t="s">
        <v>172</v>
      </c>
      <c r="E14" s="40" t="s">
        <v>24</v>
      </c>
      <c r="F14" s="40" t="s">
        <v>178</v>
      </c>
      <c r="G14" s="40" t="s">
        <v>179</v>
      </c>
      <c r="H14" s="40" t="s">
        <v>180</v>
      </c>
      <c r="I14" s="40" t="s">
        <v>174</v>
      </c>
      <c r="J14" s="40" t="s">
        <v>175</v>
      </c>
      <c r="K14" s="40" t="s">
        <v>240</v>
      </c>
      <c r="L14" s="139" t="s">
        <v>377</v>
      </c>
      <c r="M14" s="139" t="s">
        <v>378</v>
      </c>
      <c r="N14" s="140" t="s">
        <v>379</v>
      </c>
      <c r="O14" s="139" t="s">
        <v>380</v>
      </c>
      <c r="P14" s="139" t="s">
        <v>381</v>
      </c>
      <c r="Q14" s="139" t="s">
        <v>382</v>
      </c>
    </row>
    <row r="15" spans="1:17" ht="15" customHeight="1" x14ac:dyDescent="0.2">
      <c r="A15" s="40">
        <v>1</v>
      </c>
      <c r="B15" s="51" t="s">
        <v>391</v>
      </c>
      <c r="C15" s="49">
        <v>220000</v>
      </c>
      <c r="D15" s="49">
        <v>172813</v>
      </c>
      <c r="E15" s="40">
        <v>2040</v>
      </c>
      <c r="F15" s="40">
        <f>G15</f>
        <v>256</v>
      </c>
      <c r="G15" s="40">
        <v>256</v>
      </c>
      <c r="H15" s="51"/>
      <c r="I15" s="51"/>
      <c r="J15" s="51"/>
      <c r="K15" s="31"/>
      <c r="L15" s="141"/>
      <c r="M15" s="139" t="s">
        <v>383</v>
      </c>
      <c r="N15" s="141"/>
      <c r="O15" s="142"/>
      <c r="P15" s="141"/>
      <c r="Q15" s="141"/>
    </row>
    <row r="16" spans="1:17" ht="15" customHeight="1" x14ac:dyDescent="0.2">
      <c r="A16" s="40">
        <v>2</v>
      </c>
      <c r="B16" s="51" t="s">
        <v>441</v>
      </c>
      <c r="C16" s="49">
        <v>220000</v>
      </c>
      <c r="D16" s="49">
        <v>233069</v>
      </c>
      <c r="E16" s="40">
        <v>2028</v>
      </c>
      <c r="F16" s="40">
        <f t="shared" ref="F16:F18" si="0">G16</f>
        <v>282</v>
      </c>
      <c r="G16" s="40">
        <v>282</v>
      </c>
      <c r="H16" s="49">
        <v>256229</v>
      </c>
      <c r="I16" s="40">
        <v>1</v>
      </c>
      <c r="J16" s="40">
        <v>2028</v>
      </c>
      <c r="K16" s="31"/>
    </row>
    <row r="17" spans="1:11" ht="15" customHeight="1" x14ac:dyDescent="0.2">
      <c r="A17" s="40">
        <v>3</v>
      </c>
      <c r="B17" s="48" t="s">
        <v>393</v>
      </c>
      <c r="C17" s="49">
        <v>220000</v>
      </c>
      <c r="D17" s="49">
        <v>179273</v>
      </c>
      <c r="E17" s="40">
        <v>2036</v>
      </c>
      <c r="F17" s="40">
        <f t="shared" si="0"/>
        <v>200</v>
      </c>
      <c r="G17" s="40">
        <v>200</v>
      </c>
      <c r="H17" s="49"/>
      <c r="I17" s="40"/>
      <c r="J17" s="40"/>
      <c r="K17" s="31"/>
    </row>
    <row r="18" spans="1:11" ht="15" customHeight="1" x14ac:dyDescent="0.2">
      <c r="A18" s="40">
        <v>4</v>
      </c>
      <c r="B18" s="48" t="s">
        <v>393</v>
      </c>
      <c r="C18" s="49">
        <v>220000</v>
      </c>
      <c r="D18" s="49">
        <v>111316</v>
      </c>
      <c r="E18" s="40">
        <v>2040</v>
      </c>
      <c r="F18" s="40">
        <f t="shared" si="0"/>
        <v>172</v>
      </c>
      <c r="G18" s="40">
        <v>172</v>
      </c>
      <c r="H18" s="49"/>
      <c r="I18" s="40"/>
      <c r="J18" s="40"/>
      <c r="K18" s="31"/>
    </row>
    <row r="19" spans="1:11" ht="15" customHeight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</row>
    <row r="20" spans="1:11" ht="1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</row>
    <row r="21" spans="1:11" ht="15" customHeight="1" x14ac:dyDescent="0.25">
      <c r="A21" s="105"/>
      <c r="B21" s="41"/>
      <c r="C21" s="41"/>
      <c r="D21" s="41"/>
      <c r="E21" s="108" t="s">
        <v>300</v>
      </c>
      <c r="F21" s="41"/>
      <c r="G21" s="41"/>
      <c r="H21" s="41"/>
      <c r="I21" s="41"/>
      <c r="J21" s="41"/>
    </row>
    <row r="22" spans="1:11" ht="15" customHeight="1" x14ac:dyDescent="0.25">
      <c r="A22" s="105"/>
      <c r="B22" s="41"/>
      <c r="C22" s="41"/>
      <c r="D22" s="41"/>
      <c r="E22" s="109" t="s">
        <v>514</v>
      </c>
      <c r="F22" s="41"/>
      <c r="G22" s="41"/>
      <c r="H22" s="41"/>
      <c r="I22" s="41"/>
      <c r="J22" s="41"/>
    </row>
    <row r="23" spans="1:11" ht="15" customHeight="1" x14ac:dyDescent="0.25">
      <c r="A23" s="106"/>
      <c r="B23" s="41"/>
      <c r="C23" s="41"/>
      <c r="D23" s="41"/>
      <c r="E23" s="109" t="s">
        <v>515</v>
      </c>
      <c r="F23" s="41"/>
      <c r="G23" s="41"/>
      <c r="H23" s="41"/>
      <c r="I23" s="41"/>
      <c r="J23" s="41"/>
    </row>
    <row r="24" spans="1:11" ht="15" customHeight="1" x14ac:dyDescent="0.2">
      <c r="A24" s="107"/>
      <c r="B24" s="41"/>
      <c r="C24" s="41"/>
      <c r="D24" s="41"/>
      <c r="E24" s="109" t="s">
        <v>516</v>
      </c>
      <c r="F24" s="41"/>
      <c r="G24" s="41"/>
      <c r="H24" s="41"/>
      <c r="I24" s="41"/>
      <c r="J24" s="41"/>
    </row>
    <row r="25" spans="1:11" ht="1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</row>
    <row r="26" spans="1:11" ht="15" customHeight="1" x14ac:dyDescent="0.2">
      <c r="A26" s="41"/>
      <c r="B26" s="41"/>
      <c r="C26" s="41"/>
      <c r="D26" s="41"/>
      <c r="E26" s="41"/>
      <c r="F26" s="41"/>
      <c r="G26" s="41"/>
      <c r="H26" s="41"/>
      <c r="I26" s="41"/>
      <c r="J26" s="41"/>
    </row>
    <row r="27" spans="1:11" ht="1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</row>
    <row r="28" spans="1:11" ht="1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</row>
    <row r="29" spans="1:11" ht="1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1"/>
    </row>
    <row r="30" spans="1:11" ht="1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</row>
    <row r="31" spans="1:11" ht="20.25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</row>
    <row r="32" spans="1:11" ht="20.25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</row>
  </sheetData>
  <mergeCells count="4">
    <mergeCell ref="A2:O2"/>
    <mergeCell ref="A1:E1"/>
    <mergeCell ref="J3:O3"/>
    <mergeCell ref="L13:Q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0"/>
  <sheetViews>
    <sheetView workbookViewId="0">
      <selection activeCell="D8" sqref="D8:D10"/>
    </sheetView>
  </sheetViews>
  <sheetFormatPr defaultRowHeight="12.75" x14ac:dyDescent="0.2"/>
  <cols>
    <col min="1" max="1" width="24.42578125" style="1" customWidth="1"/>
    <col min="2" max="2" width="31.28515625" style="1" customWidth="1"/>
    <col min="3" max="3" width="38.28515625" style="1" customWidth="1"/>
    <col min="4" max="4" width="26.85546875" style="1" customWidth="1"/>
    <col min="5" max="5" width="24.28515625" style="1" customWidth="1"/>
    <col min="6" max="7" width="32.5703125" style="1" customWidth="1"/>
    <col min="8" max="8" width="42.85546875" style="1" customWidth="1"/>
    <col min="9" max="9" width="11.7109375" style="1" customWidth="1"/>
    <col min="10" max="10" width="12.5703125" style="1" customWidth="1"/>
    <col min="11" max="11" width="15.140625" style="1" customWidth="1"/>
    <col min="12" max="12" width="13.5703125" style="1" customWidth="1"/>
    <col min="13" max="13" width="9.140625" style="1"/>
    <col min="14" max="14" width="13.28515625" style="1" customWidth="1"/>
    <col min="15" max="16384" width="9.140625" style="1"/>
  </cols>
  <sheetData>
    <row r="1" spans="1:14" ht="18.75" x14ac:dyDescent="0.3">
      <c r="A1" s="541" t="s">
        <v>61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</row>
    <row r="2" spans="1:14" ht="26.25" customHeight="1" x14ac:dyDescent="0.2">
      <c r="I2" s="513" t="s">
        <v>376</v>
      </c>
      <c r="J2" s="513"/>
      <c r="K2" s="513"/>
      <c r="L2" s="513"/>
      <c r="M2" s="513"/>
      <c r="N2" s="513"/>
    </row>
    <row r="3" spans="1:14" ht="54.75" customHeight="1" x14ac:dyDescent="0.2">
      <c r="A3" s="52" t="s">
        <v>188</v>
      </c>
      <c r="B3" s="52" t="s">
        <v>189</v>
      </c>
      <c r="C3" s="52" t="s">
        <v>190</v>
      </c>
      <c r="D3" s="52" t="s">
        <v>62</v>
      </c>
      <c r="E3" s="52" t="s">
        <v>63</v>
      </c>
      <c r="F3" s="52" t="s">
        <v>64</v>
      </c>
      <c r="G3" s="64" t="s">
        <v>245</v>
      </c>
      <c r="H3" s="64" t="s">
        <v>241</v>
      </c>
      <c r="I3" s="139" t="s">
        <v>377</v>
      </c>
      <c r="J3" s="139" t="s">
        <v>378</v>
      </c>
      <c r="K3" s="140" t="s">
        <v>379</v>
      </c>
      <c r="L3" s="139" t="s">
        <v>380</v>
      </c>
      <c r="M3" s="139" t="s">
        <v>381</v>
      </c>
      <c r="N3" s="139" t="s">
        <v>382</v>
      </c>
    </row>
    <row r="4" spans="1:14" x14ac:dyDescent="0.2">
      <c r="A4" s="65">
        <v>2023</v>
      </c>
      <c r="B4" s="40">
        <v>15.34</v>
      </c>
      <c r="C4" s="40">
        <v>24.65</v>
      </c>
      <c r="D4" s="59">
        <v>8</v>
      </c>
      <c r="E4" s="59">
        <v>8</v>
      </c>
      <c r="F4" s="59">
        <v>0</v>
      </c>
      <c r="G4" s="595" t="s">
        <v>517</v>
      </c>
      <c r="H4" s="59">
        <v>2179</v>
      </c>
      <c r="I4" s="139"/>
      <c r="J4" s="139" t="s">
        <v>383</v>
      </c>
      <c r="K4" s="140"/>
      <c r="L4" s="139"/>
      <c r="M4" s="139"/>
      <c r="N4" s="139"/>
    </row>
    <row r="7" spans="1:14" ht="15" x14ac:dyDescent="0.25">
      <c r="A7" s="105"/>
      <c r="D7" s="108" t="s">
        <v>300</v>
      </c>
    </row>
    <row r="8" spans="1:14" ht="15" x14ac:dyDescent="0.25">
      <c r="A8" s="105"/>
      <c r="D8" s="109" t="s">
        <v>514</v>
      </c>
    </row>
    <row r="9" spans="1:14" ht="15" x14ac:dyDescent="0.25">
      <c r="A9" s="106"/>
      <c r="D9" s="109" t="s">
        <v>515</v>
      </c>
    </row>
    <row r="10" spans="1:14" ht="15" x14ac:dyDescent="0.2">
      <c r="A10" s="107"/>
      <c r="D10" s="109" t="s">
        <v>516</v>
      </c>
    </row>
  </sheetData>
  <mergeCells count="2">
    <mergeCell ref="A1:N1"/>
    <mergeCell ref="I2:N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66"/>
  <sheetViews>
    <sheetView topLeftCell="A43" workbookViewId="0">
      <selection activeCell="C59" sqref="C59"/>
    </sheetView>
  </sheetViews>
  <sheetFormatPr defaultRowHeight="12.75" x14ac:dyDescent="0.2"/>
  <cols>
    <col min="1" max="1" width="30.85546875" style="1" customWidth="1"/>
    <col min="2" max="2" width="20.5703125" style="1" customWidth="1"/>
    <col min="3" max="3" width="29.42578125" style="1" customWidth="1"/>
    <col min="4" max="7" width="27" style="1" customWidth="1"/>
    <col min="8" max="8" width="14.5703125" style="1" customWidth="1"/>
    <col min="9" max="9" width="23.5703125" style="1" customWidth="1"/>
    <col min="10" max="10" width="11.7109375" style="1" customWidth="1"/>
    <col min="11" max="11" width="12.5703125" style="1" customWidth="1"/>
    <col min="12" max="12" width="15.140625" style="1" customWidth="1"/>
    <col min="13" max="13" width="13.5703125" style="1" customWidth="1"/>
    <col min="14" max="14" width="9.140625" style="1"/>
    <col min="15" max="15" width="13.28515625" style="1" customWidth="1"/>
    <col min="16" max="16384" width="9.140625" style="1"/>
  </cols>
  <sheetData>
    <row r="1" spans="1:18" ht="15.75" x14ac:dyDescent="0.25">
      <c r="A1" s="522" t="s">
        <v>347</v>
      </c>
      <c r="B1" s="522"/>
      <c r="C1" s="522"/>
      <c r="D1" s="522"/>
      <c r="E1" s="522"/>
    </row>
    <row r="2" spans="1:18" ht="18.75" x14ac:dyDescent="0.3">
      <c r="A2" s="541" t="s">
        <v>93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</row>
    <row r="3" spans="1:18" ht="26.25" customHeight="1" x14ac:dyDescent="0.2">
      <c r="J3" s="513" t="s">
        <v>376</v>
      </c>
      <c r="K3" s="513"/>
      <c r="L3" s="513"/>
      <c r="M3" s="513"/>
      <c r="N3" s="513"/>
      <c r="O3" s="513"/>
    </row>
    <row r="4" spans="1:18" ht="51" x14ac:dyDescent="0.2">
      <c r="A4" s="27" t="s">
        <v>65</v>
      </c>
      <c r="B4" s="27" t="s">
        <v>92</v>
      </c>
      <c r="C4" s="27" t="s">
        <v>94</v>
      </c>
      <c r="D4" s="27" t="s">
        <v>67</v>
      </c>
      <c r="E4" s="27" t="s">
        <v>136</v>
      </c>
      <c r="F4" s="27" t="s">
        <v>137</v>
      </c>
      <c r="G4" s="27" t="s">
        <v>138</v>
      </c>
      <c r="H4" s="27" t="s">
        <v>66</v>
      </c>
      <c r="I4" s="27" t="s">
        <v>90</v>
      </c>
      <c r="J4" s="139" t="s">
        <v>377</v>
      </c>
      <c r="K4" s="139" t="s">
        <v>378</v>
      </c>
      <c r="L4" s="140" t="s">
        <v>379</v>
      </c>
      <c r="M4" s="139" t="s">
        <v>380</v>
      </c>
      <c r="N4" s="139" t="s">
        <v>381</v>
      </c>
      <c r="O4" s="139" t="s">
        <v>382</v>
      </c>
    </row>
    <row r="5" spans="1:18" ht="27.75" customHeight="1" x14ac:dyDescent="0.2">
      <c r="A5" s="557" t="s">
        <v>467</v>
      </c>
      <c r="B5" s="558"/>
      <c r="C5" s="558"/>
      <c r="D5" s="558"/>
      <c r="E5" s="558"/>
      <c r="F5" s="558"/>
      <c r="G5" s="558"/>
      <c r="H5" s="558"/>
      <c r="I5" s="559"/>
      <c r="J5" s="139"/>
      <c r="K5" s="139" t="s">
        <v>383</v>
      </c>
      <c r="L5" s="140"/>
      <c r="M5" s="139"/>
      <c r="N5" s="139"/>
      <c r="O5" s="139"/>
    </row>
    <row r="6" spans="1:18" ht="28.5" customHeight="1" x14ac:dyDescent="0.2">
      <c r="A6" s="552" t="s">
        <v>468</v>
      </c>
      <c r="B6" s="497" t="s">
        <v>469</v>
      </c>
      <c r="C6" s="498" t="s">
        <v>470</v>
      </c>
      <c r="D6" s="499" t="s">
        <v>95</v>
      </c>
      <c r="E6" s="500">
        <v>2025</v>
      </c>
      <c r="F6" s="501">
        <v>44347</v>
      </c>
      <c r="G6" s="501">
        <v>45807</v>
      </c>
      <c r="H6" s="546" t="s">
        <v>91</v>
      </c>
      <c r="I6" s="549" t="s">
        <v>471</v>
      </c>
    </row>
    <row r="7" spans="1:18" ht="24.75" customHeight="1" x14ac:dyDescent="0.2">
      <c r="A7" s="553"/>
      <c r="B7" s="497" t="s">
        <v>472</v>
      </c>
      <c r="C7" s="498" t="s">
        <v>473</v>
      </c>
      <c r="D7" s="499" t="s">
        <v>96</v>
      </c>
      <c r="E7" s="500">
        <v>218438</v>
      </c>
      <c r="F7" s="501">
        <v>45057</v>
      </c>
      <c r="G7" s="501">
        <v>46152</v>
      </c>
      <c r="H7" s="547"/>
      <c r="I7" s="544"/>
    </row>
    <row r="8" spans="1:18" ht="25.5" x14ac:dyDescent="0.2">
      <c r="A8" s="553"/>
      <c r="B8" s="497" t="s">
        <v>474</v>
      </c>
      <c r="C8" s="498" t="s">
        <v>475</v>
      </c>
      <c r="D8" s="499" t="s">
        <v>97</v>
      </c>
      <c r="E8" s="500">
        <v>1466</v>
      </c>
      <c r="F8" s="501">
        <v>44713</v>
      </c>
      <c r="G8" s="501">
        <v>46173</v>
      </c>
      <c r="H8" s="548"/>
      <c r="I8" s="545"/>
    </row>
    <row r="9" spans="1:18" ht="25.5" x14ac:dyDescent="0.2">
      <c r="A9" s="552" t="s">
        <v>476</v>
      </c>
      <c r="B9" s="497" t="s">
        <v>469</v>
      </c>
      <c r="C9" s="498" t="s">
        <v>470</v>
      </c>
      <c r="D9" s="499" t="s">
        <v>95</v>
      </c>
      <c r="E9" s="500">
        <v>2024</v>
      </c>
      <c r="F9" s="501">
        <v>44347</v>
      </c>
      <c r="G9" s="501">
        <v>45807</v>
      </c>
      <c r="H9" s="546" t="s">
        <v>91</v>
      </c>
      <c r="I9" s="549" t="s">
        <v>471</v>
      </c>
    </row>
    <row r="10" spans="1:18" ht="25.5" x14ac:dyDescent="0.2">
      <c r="A10" s="553"/>
      <c r="B10" s="497" t="s">
        <v>472</v>
      </c>
      <c r="C10" s="498" t="s">
        <v>473</v>
      </c>
      <c r="D10" s="499" t="s">
        <v>96</v>
      </c>
      <c r="E10" s="500">
        <v>218440</v>
      </c>
      <c r="F10" s="501">
        <v>45057</v>
      </c>
      <c r="G10" s="501">
        <v>46152</v>
      </c>
      <c r="H10" s="547"/>
      <c r="I10" s="544"/>
    </row>
    <row r="11" spans="1:18" ht="25.5" x14ac:dyDescent="0.2">
      <c r="A11" s="553"/>
      <c r="B11" s="497" t="s">
        <v>474</v>
      </c>
      <c r="C11" s="498" t="s">
        <v>475</v>
      </c>
      <c r="D11" s="499" t="s">
        <v>97</v>
      </c>
      <c r="E11" s="500" t="s">
        <v>477</v>
      </c>
      <c r="F11" s="501">
        <v>44713</v>
      </c>
      <c r="G11" s="501">
        <v>46173</v>
      </c>
      <c r="H11" s="548"/>
      <c r="I11" s="545"/>
    </row>
    <row r="12" spans="1:18" ht="25.5" x14ac:dyDescent="0.2">
      <c r="A12" s="552" t="s">
        <v>478</v>
      </c>
      <c r="B12" s="497" t="s">
        <v>469</v>
      </c>
      <c r="C12" s="498" t="s">
        <v>470</v>
      </c>
      <c r="D12" s="499" t="s">
        <v>95</v>
      </c>
      <c r="E12" s="500">
        <v>2026</v>
      </c>
      <c r="F12" s="501">
        <v>44347</v>
      </c>
      <c r="G12" s="501">
        <v>45807</v>
      </c>
      <c r="H12" s="546" t="s">
        <v>91</v>
      </c>
      <c r="I12" s="549" t="s">
        <v>471</v>
      </c>
    </row>
    <row r="13" spans="1:18" ht="25.5" x14ac:dyDescent="0.2">
      <c r="A13" s="553"/>
      <c r="B13" s="497" t="s">
        <v>472</v>
      </c>
      <c r="C13" s="498" t="s">
        <v>473</v>
      </c>
      <c r="D13" s="499" t="s">
        <v>96</v>
      </c>
      <c r="E13" s="500">
        <v>252889</v>
      </c>
      <c r="F13" s="501">
        <v>44224</v>
      </c>
      <c r="G13" s="501">
        <v>45684</v>
      </c>
      <c r="H13" s="547"/>
      <c r="I13" s="544"/>
    </row>
    <row r="14" spans="1:18" ht="25.5" x14ac:dyDescent="0.2">
      <c r="A14" s="553"/>
      <c r="B14" s="497" t="s">
        <v>474</v>
      </c>
      <c r="C14" s="498" t="s">
        <v>475</v>
      </c>
      <c r="D14" s="499" t="s">
        <v>97</v>
      </c>
      <c r="E14" s="500">
        <v>5984</v>
      </c>
      <c r="F14" s="501">
        <v>44286</v>
      </c>
      <c r="G14" s="501">
        <v>45747</v>
      </c>
      <c r="H14" s="548"/>
      <c r="I14" s="545"/>
    </row>
    <row r="15" spans="1:18" ht="25.5" x14ac:dyDescent="0.2">
      <c r="A15" s="552" t="s">
        <v>479</v>
      </c>
      <c r="B15" s="497" t="s">
        <v>469</v>
      </c>
      <c r="C15" s="498" t="s">
        <v>470</v>
      </c>
      <c r="D15" s="499" t="s">
        <v>95</v>
      </c>
      <c r="E15" s="500">
        <v>4229</v>
      </c>
      <c r="F15" s="501">
        <v>44103</v>
      </c>
      <c r="G15" s="501">
        <v>45563</v>
      </c>
      <c r="H15" s="546" t="s">
        <v>91</v>
      </c>
      <c r="I15" s="549" t="s">
        <v>471</v>
      </c>
    </row>
    <row r="16" spans="1:18" ht="25.5" x14ac:dyDescent="0.2">
      <c r="A16" s="553"/>
      <c r="B16" s="497" t="s">
        <v>472</v>
      </c>
      <c r="C16" s="498" t="s">
        <v>473</v>
      </c>
      <c r="D16" s="499" t="s">
        <v>96</v>
      </c>
      <c r="E16" s="500">
        <v>1469593</v>
      </c>
      <c r="F16" s="501">
        <v>45057</v>
      </c>
      <c r="G16" s="501">
        <v>46152</v>
      </c>
      <c r="H16" s="547"/>
      <c r="I16" s="544"/>
    </row>
    <row r="17" spans="1:9" ht="25.5" x14ac:dyDescent="0.2">
      <c r="A17" s="553"/>
      <c r="B17" s="497" t="s">
        <v>474</v>
      </c>
      <c r="C17" s="498" t="s">
        <v>475</v>
      </c>
      <c r="D17" s="499" t="s">
        <v>97</v>
      </c>
      <c r="E17" s="500" t="s">
        <v>480</v>
      </c>
      <c r="F17" s="501">
        <v>44286</v>
      </c>
      <c r="G17" s="501">
        <v>45747</v>
      </c>
      <c r="H17" s="548"/>
      <c r="I17" s="545"/>
    </row>
    <row r="18" spans="1:9" ht="25.5" x14ac:dyDescent="0.2">
      <c r="A18" s="502" t="s">
        <v>467</v>
      </c>
      <c r="B18" s="503" t="s">
        <v>481</v>
      </c>
      <c r="C18" s="503" t="s">
        <v>482</v>
      </c>
      <c r="D18" s="499" t="s">
        <v>483</v>
      </c>
      <c r="E18" s="500">
        <v>24874</v>
      </c>
      <c r="F18" s="501">
        <v>44488</v>
      </c>
      <c r="G18" s="501">
        <v>46313</v>
      </c>
      <c r="H18" s="500" t="s">
        <v>91</v>
      </c>
      <c r="I18" s="500" t="s">
        <v>471</v>
      </c>
    </row>
    <row r="19" spans="1:9" x14ac:dyDescent="0.2">
      <c r="A19" s="557" t="s">
        <v>484</v>
      </c>
      <c r="B19" s="558"/>
      <c r="C19" s="558"/>
      <c r="D19" s="558"/>
      <c r="E19" s="558"/>
      <c r="F19" s="558"/>
      <c r="G19" s="558"/>
      <c r="H19" s="558"/>
      <c r="I19" s="559"/>
    </row>
    <row r="20" spans="1:9" ht="25.5" x14ac:dyDescent="0.2">
      <c r="A20" s="552" t="s">
        <v>485</v>
      </c>
      <c r="B20" s="504" t="s">
        <v>469</v>
      </c>
      <c r="C20" s="505" t="s">
        <v>470</v>
      </c>
      <c r="D20" s="499" t="s">
        <v>95</v>
      </c>
      <c r="E20" s="500">
        <v>2026</v>
      </c>
      <c r="F20" s="501">
        <v>45014</v>
      </c>
      <c r="G20" s="501">
        <v>46475</v>
      </c>
      <c r="H20" s="546" t="s">
        <v>91</v>
      </c>
      <c r="I20" s="549" t="s">
        <v>471</v>
      </c>
    </row>
    <row r="21" spans="1:9" ht="25.5" x14ac:dyDescent="0.2">
      <c r="A21" s="553"/>
      <c r="B21" s="504" t="s">
        <v>472</v>
      </c>
      <c r="C21" s="505" t="s">
        <v>486</v>
      </c>
      <c r="D21" s="499" t="s">
        <v>96</v>
      </c>
      <c r="E21" s="500">
        <v>1845</v>
      </c>
      <c r="F21" s="501">
        <v>44068</v>
      </c>
      <c r="G21" s="501">
        <v>45528</v>
      </c>
      <c r="H21" s="547"/>
      <c r="I21" s="544"/>
    </row>
    <row r="22" spans="1:9" ht="25.5" x14ac:dyDescent="0.2">
      <c r="A22" s="553"/>
      <c r="B22" s="504" t="s">
        <v>474</v>
      </c>
      <c r="C22" s="505" t="s">
        <v>475</v>
      </c>
      <c r="D22" s="499" t="s">
        <v>97</v>
      </c>
      <c r="E22" s="500">
        <v>5006</v>
      </c>
      <c r="F22" s="501">
        <v>44085</v>
      </c>
      <c r="G22" s="501">
        <v>45545</v>
      </c>
      <c r="H22" s="548"/>
      <c r="I22" s="545"/>
    </row>
    <row r="23" spans="1:9" ht="25.5" x14ac:dyDescent="0.2">
      <c r="A23" s="552" t="s">
        <v>487</v>
      </c>
      <c r="B23" s="504" t="s">
        <v>469</v>
      </c>
      <c r="C23" s="505" t="s">
        <v>470</v>
      </c>
      <c r="D23" s="499" t="s">
        <v>95</v>
      </c>
      <c r="E23" s="500">
        <v>2026</v>
      </c>
      <c r="F23" s="501">
        <v>45014</v>
      </c>
      <c r="G23" s="501">
        <v>46475</v>
      </c>
      <c r="H23" s="546" t="s">
        <v>91</v>
      </c>
      <c r="I23" s="549" t="s">
        <v>471</v>
      </c>
    </row>
    <row r="24" spans="1:9" ht="25.5" x14ac:dyDescent="0.2">
      <c r="A24" s="553"/>
      <c r="B24" s="504" t="s">
        <v>472</v>
      </c>
      <c r="C24" s="505" t="s">
        <v>486</v>
      </c>
      <c r="D24" s="499" t="s">
        <v>96</v>
      </c>
      <c r="E24" s="500">
        <v>1844</v>
      </c>
      <c r="F24" s="501">
        <v>44068</v>
      </c>
      <c r="G24" s="501">
        <v>45528</v>
      </c>
      <c r="H24" s="547"/>
      <c r="I24" s="544"/>
    </row>
    <row r="25" spans="1:9" ht="25.5" x14ac:dyDescent="0.2">
      <c r="A25" s="553"/>
      <c r="B25" s="504" t="s">
        <v>474</v>
      </c>
      <c r="C25" s="505" t="s">
        <v>475</v>
      </c>
      <c r="D25" s="499" t="s">
        <v>97</v>
      </c>
      <c r="E25" s="500" t="s">
        <v>488</v>
      </c>
      <c r="F25" s="501">
        <v>44085</v>
      </c>
      <c r="G25" s="501">
        <v>45545</v>
      </c>
      <c r="H25" s="548"/>
      <c r="I25" s="545"/>
    </row>
    <row r="26" spans="1:9" ht="25.5" x14ac:dyDescent="0.2">
      <c r="A26" s="506" t="s">
        <v>484</v>
      </c>
      <c r="B26" s="507" t="s">
        <v>481</v>
      </c>
      <c r="C26" s="503" t="s">
        <v>482</v>
      </c>
      <c r="D26" s="499" t="s">
        <v>483</v>
      </c>
      <c r="E26" s="500">
        <v>24876</v>
      </c>
      <c r="F26" s="501">
        <v>44434</v>
      </c>
      <c r="G26" s="501">
        <v>45894</v>
      </c>
      <c r="H26" s="500" t="s">
        <v>91</v>
      </c>
      <c r="I26" s="500" t="s">
        <v>471</v>
      </c>
    </row>
    <row r="27" spans="1:9" x14ac:dyDescent="0.2">
      <c r="A27" s="554" t="s">
        <v>489</v>
      </c>
      <c r="B27" s="555"/>
      <c r="C27" s="555"/>
      <c r="D27" s="555"/>
      <c r="E27" s="555"/>
      <c r="F27" s="555"/>
      <c r="G27" s="555"/>
      <c r="H27" s="555"/>
      <c r="I27" s="556"/>
    </row>
    <row r="28" spans="1:9" ht="25.5" x14ac:dyDescent="0.2">
      <c r="A28" s="552" t="s">
        <v>490</v>
      </c>
      <c r="B28" s="508" t="s">
        <v>469</v>
      </c>
      <c r="C28" s="498" t="s">
        <v>470</v>
      </c>
      <c r="D28" s="499" t="s">
        <v>95</v>
      </c>
      <c r="E28" s="500">
        <v>1807</v>
      </c>
      <c r="F28" s="501">
        <v>44671</v>
      </c>
      <c r="G28" s="501">
        <v>45401</v>
      </c>
      <c r="H28" s="546" t="s">
        <v>91</v>
      </c>
      <c r="I28" s="549" t="s">
        <v>471</v>
      </c>
    </row>
    <row r="29" spans="1:9" x14ac:dyDescent="0.2">
      <c r="A29" s="552"/>
      <c r="B29" s="509" t="s">
        <v>491</v>
      </c>
      <c r="C29" s="498" t="s">
        <v>492</v>
      </c>
      <c r="D29" s="499" t="s">
        <v>96</v>
      </c>
      <c r="E29" s="500">
        <v>295279</v>
      </c>
      <c r="F29" s="501">
        <v>44329</v>
      </c>
      <c r="G29" s="501">
        <v>45424</v>
      </c>
      <c r="H29" s="547"/>
      <c r="I29" s="544"/>
    </row>
    <row r="30" spans="1:9" ht="25.5" x14ac:dyDescent="0.2">
      <c r="A30" s="552"/>
      <c r="B30" s="508" t="s">
        <v>474</v>
      </c>
      <c r="C30" s="498" t="s">
        <v>475</v>
      </c>
      <c r="D30" s="499" t="s">
        <v>97</v>
      </c>
      <c r="E30" s="500">
        <v>2984</v>
      </c>
      <c r="F30" s="501">
        <v>44315</v>
      </c>
      <c r="G30" s="501">
        <v>45775</v>
      </c>
      <c r="H30" s="548"/>
      <c r="I30" s="545"/>
    </row>
    <row r="31" spans="1:9" ht="25.5" x14ac:dyDescent="0.2">
      <c r="A31" s="552" t="s">
        <v>493</v>
      </c>
      <c r="B31" s="508" t="s">
        <v>469</v>
      </c>
      <c r="C31" s="498" t="s">
        <v>470</v>
      </c>
      <c r="D31" s="499" t="s">
        <v>95</v>
      </c>
      <c r="E31" s="500">
        <v>3208</v>
      </c>
      <c r="F31" s="501">
        <v>44691</v>
      </c>
      <c r="G31" s="501">
        <v>45421</v>
      </c>
      <c r="H31" s="546" t="s">
        <v>91</v>
      </c>
      <c r="I31" s="549" t="s">
        <v>471</v>
      </c>
    </row>
    <row r="32" spans="1:9" ht="25.5" x14ac:dyDescent="0.2">
      <c r="A32" s="552"/>
      <c r="B32" s="497" t="s">
        <v>472</v>
      </c>
      <c r="C32" s="498" t="s">
        <v>492</v>
      </c>
      <c r="D32" s="499" t="s">
        <v>96</v>
      </c>
      <c r="E32" s="500">
        <v>295277</v>
      </c>
      <c r="F32" s="501">
        <v>44329</v>
      </c>
      <c r="G32" s="501">
        <v>45424</v>
      </c>
      <c r="H32" s="547"/>
      <c r="I32" s="544"/>
    </row>
    <row r="33" spans="1:9" ht="25.5" x14ac:dyDescent="0.2">
      <c r="A33" s="552"/>
      <c r="B33" s="508" t="s">
        <v>474</v>
      </c>
      <c r="C33" s="498" t="s">
        <v>475</v>
      </c>
      <c r="D33" s="499" t="s">
        <v>97</v>
      </c>
      <c r="E33" s="500" t="s">
        <v>494</v>
      </c>
      <c r="F33" s="501">
        <v>44315</v>
      </c>
      <c r="G33" s="501">
        <v>45775</v>
      </c>
      <c r="H33" s="548"/>
      <c r="I33" s="545"/>
    </row>
    <row r="34" spans="1:9" ht="25.5" x14ac:dyDescent="0.2">
      <c r="A34" s="543" t="s">
        <v>493</v>
      </c>
      <c r="B34" s="508" t="s">
        <v>469</v>
      </c>
      <c r="C34" s="498" t="s">
        <v>470</v>
      </c>
      <c r="D34" s="499" t="s">
        <v>95</v>
      </c>
      <c r="E34" s="500">
        <v>1805</v>
      </c>
      <c r="F34" s="501">
        <v>44671</v>
      </c>
      <c r="G34" s="501">
        <v>45401</v>
      </c>
      <c r="H34" s="546" t="s">
        <v>91</v>
      </c>
      <c r="I34" s="549" t="s">
        <v>471</v>
      </c>
    </row>
    <row r="35" spans="1:9" ht="25.5" x14ac:dyDescent="0.2">
      <c r="A35" s="560"/>
      <c r="B35" s="497" t="s">
        <v>472</v>
      </c>
      <c r="C35" s="498" t="s">
        <v>492</v>
      </c>
      <c r="D35" s="499" t="s">
        <v>96</v>
      </c>
      <c r="E35" s="500">
        <v>295278</v>
      </c>
      <c r="F35" s="501">
        <v>44329</v>
      </c>
      <c r="G35" s="501">
        <v>45424</v>
      </c>
      <c r="H35" s="547"/>
      <c r="I35" s="544"/>
    </row>
    <row r="36" spans="1:9" ht="25.5" x14ac:dyDescent="0.2">
      <c r="A36" s="561"/>
      <c r="B36" s="508" t="s">
        <v>474</v>
      </c>
      <c r="C36" s="498" t="s">
        <v>475</v>
      </c>
      <c r="D36" s="499" t="s">
        <v>97</v>
      </c>
      <c r="E36" s="500">
        <v>20532</v>
      </c>
      <c r="F36" s="501">
        <v>44315</v>
      </c>
      <c r="G36" s="501">
        <v>45775</v>
      </c>
      <c r="H36" s="548"/>
      <c r="I36" s="545"/>
    </row>
    <row r="37" spans="1:9" ht="38.25" x14ac:dyDescent="0.2">
      <c r="A37" s="510" t="s">
        <v>489</v>
      </c>
      <c r="B37" s="503" t="s">
        <v>481</v>
      </c>
      <c r="C37" s="503" t="s">
        <v>482</v>
      </c>
      <c r="D37" s="499" t="s">
        <v>483</v>
      </c>
      <c r="E37" s="500">
        <v>24834</v>
      </c>
      <c r="F37" s="501">
        <v>44432</v>
      </c>
      <c r="G37" s="501">
        <v>45892</v>
      </c>
      <c r="H37" s="500" t="s">
        <v>91</v>
      </c>
      <c r="I37" s="500" t="s">
        <v>471</v>
      </c>
    </row>
    <row r="38" spans="1:9" x14ac:dyDescent="0.2">
      <c r="A38" s="557" t="s">
        <v>495</v>
      </c>
      <c r="B38" s="558"/>
      <c r="C38" s="558"/>
      <c r="D38" s="558"/>
      <c r="E38" s="558"/>
      <c r="F38" s="558"/>
      <c r="G38" s="558"/>
      <c r="H38" s="558"/>
      <c r="I38" s="559"/>
    </row>
    <row r="39" spans="1:9" x14ac:dyDescent="0.2">
      <c r="A39" s="552" t="s">
        <v>496</v>
      </c>
      <c r="B39" s="503" t="s">
        <v>497</v>
      </c>
      <c r="C39" s="505" t="s">
        <v>498</v>
      </c>
      <c r="D39" s="499" t="s">
        <v>95</v>
      </c>
      <c r="E39" s="500" t="s">
        <v>499</v>
      </c>
      <c r="F39" s="501">
        <v>45042</v>
      </c>
      <c r="G39" s="501">
        <v>45408</v>
      </c>
      <c r="H39" s="549" t="s">
        <v>91</v>
      </c>
      <c r="I39" s="549" t="s">
        <v>471</v>
      </c>
    </row>
    <row r="40" spans="1:9" ht="25.5" x14ac:dyDescent="0.2">
      <c r="A40" s="552"/>
      <c r="B40" s="497" t="s">
        <v>500</v>
      </c>
      <c r="C40" s="498" t="s">
        <v>501</v>
      </c>
      <c r="D40" s="499" t="s">
        <v>95</v>
      </c>
      <c r="E40" s="500">
        <v>17483</v>
      </c>
      <c r="F40" s="501">
        <v>45057</v>
      </c>
      <c r="G40" s="501">
        <v>45787</v>
      </c>
      <c r="H40" s="544"/>
      <c r="I40" s="544"/>
    </row>
    <row r="41" spans="1:9" ht="25.5" x14ac:dyDescent="0.2">
      <c r="A41" s="552"/>
      <c r="B41" s="497" t="s">
        <v>500</v>
      </c>
      <c r="C41" s="498" t="s">
        <v>501</v>
      </c>
      <c r="D41" s="499" t="s">
        <v>95</v>
      </c>
      <c r="E41" s="500">
        <v>18687</v>
      </c>
      <c r="F41" s="501">
        <v>45057</v>
      </c>
      <c r="G41" s="501">
        <v>45787</v>
      </c>
      <c r="H41" s="544"/>
      <c r="I41" s="544"/>
    </row>
    <row r="42" spans="1:9" ht="25.5" x14ac:dyDescent="0.2">
      <c r="A42" s="552"/>
      <c r="B42" s="497" t="s">
        <v>472</v>
      </c>
      <c r="C42" s="498" t="s">
        <v>486</v>
      </c>
      <c r="D42" s="499" t="s">
        <v>96</v>
      </c>
      <c r="E42" s="500">
        <v>1835</v>
      </c>
      <c r="F42" s="501">
        <v>44706</v>
      </c>
      <c r="G42" s="501">
        <v>45436</v>
      </c>
      <c r="H42" s="544"/>
      <c r="I42" s="544"/>
    </row>
    <row r="43" spans="1:9" ht="25.5" x14ac:dyDescent="0.2">
      <c r="A43" s="552"/>
      <c r="B43" s="508" t="s">
        <v>474</v>
      </c>
      <c r="C43" s="505" t="s">
        <v>502</v>
      </c>
      <c r="D43" s="499" t="s">
        <v>97</v>
      </c>
      <c r="E43" s="500">
        <v>771</v>
      </c>
      <c r="F43" s="501">
        <v>45128</v>
      </c>
      <c r="G43" s="501">
        <v>45858</v>
      </c>
      <c r="H43" s="544"/>
      <c r="I43" s="544"/>
    </row>
    <row r="44" spans="1:9" x14ac:dyDescent="0.2">
      <c r="A44" s="552"/>
      <c r="B44" s="503" t="s">
        <v>481</v>
      </c>
      <c r="C44" s="503" t="s">
        <v>482</v>
      </c>
      <c r="D44" s="499" t="s">
        <v>483</v>
      </c>
      <c r="E44" s="500">
        <v>28474</v>
      </c>
      <c r="F44" s="501">
        <v>44432</v>
      </c>
      <c r="G44" s="501">
        <v>45892</v>
      </c>
      <c r="H44" s="545"/>
      <c r="I44" s="545"/>
    </row>
    <row r="45" spans="1:9" x14ac:dyDescent="0.2">
      <c r="A45" s="554" t="s">
        <v>503</v>
      </c>
      <c r="B45" s="555"/>
      <c r="C45" s="555"/>
      <c r="D45" s="555"/>
      <c r="E45" s="555"/>
      <c r="F45" s="555"/>
      <c r="G45" s="555"/>
      <c r="H45" s="555"/>
      <c r="I45" s="556"/>
    </row>
    <row r="46" spans="1:9" ht="25.5" x14ac:dyDescent="0.2">
      <c r="A46" s="552" t="s">
        <v>504</v>
      </c>
      <c r="B46" s="508" t="s">
        <v>469</v>
      </c>
      <c r="C46" s="498" t="s">
        <v>470</v>
      </c>
      <c r="D46" s="499" t="s">
        <v>95</v>
      </c>
      <c r="E46" s="500">
        <v>2515</v>
      </c>
      <c r="F46" s="501">
        <v>43971</v>
      </c>
      <c r="G46" s="501">
        <v>45431</v>
      </c>
      <c r="H46" s="549" t="s">
        <v>91</v>
      </c>
      <c r="I46" s="549" t="s">
        <v>471</v>
      </c>
    </row>
    <row r="47" spans="1:9" ht="25.5" x14ac:dyDescent="0.2">
      <c r="A47" s="553"/>
      <c r="B47" s="497" t="s">
        <v>472</v>
      </c>
      <c r="C47" s="498" t="s">
        <v>505</v>
      </c>
      <c r="D47" s="499" t="s">
        <v>96</v>
      </c>
      <c r="E47" s="500">
        <v>923417</v>
      </c>
      <c r="F47" s="501">
        <v>44720</v>
      </c>
      <c r="G47" s="501">
        <v>45815</v>
      </c>
      <c r="H47" s="544"/>
      <c r="I47" s="544"/>
    </row>
    <row r="48" spans="1:9" ht="25.5" x14ac:dyDescent="0.2">
      <c r="A48" s="553"/>
      <c r="B48" s="508" t="s">
        <v>474</v>
      </c>
      <c r="C48" s="498" t="s">
        <v>506</v>
      </c>
      <c r="D48" s="499" t="s">
        <v>97</v>
      </c>
      <c r="E48" s="500">
        <v>6282</v>
      </c>
      <c r="F48" s="501">
        <v>44804</v>
      </c>
      <c r="G48" s="501">
        <v>46264</v>
      </c>
      <c r="H48" s="544"/>
      <c r="I48" s="544"/>
    </row>
    <row r="49" spans="1:9" x14ac:dyDescent="0.2">
      <c r="A49" s="553"/>
      <c r="B49" s="503" t="s">
        <v>481</v>
      </c>
      <c r="C49" s="503" t="s">
        <v>482</v>
      </c>
      <c r="D49" s="499" t="s">
        <v>483</v>
      </c>
      <c r="E49" s="500">
        <v>24868</v>
      </c>
      <c r="F49" s="501">
        <v>44428</v>
      </c>
      <c r="G49" s="501">
        <v>45888</v>
      </c>
      <c r="H49" s="545"/>
      <c r="I49" s="545"/>
    </row>
    <row r="50" spans="1:9" x14ac:dyDescent="0.2">
      <c r="A50" s="554" t="s">
        <v>507</v>
      </c>
      <c r="B50" s="555"/>
      <c r="C50" s="555"/>
      <c r="D50" s="555"/>
      <c r="E50" s="555"/>
      <c r="F50" s="555"/>
      <c r="G50" s="555"/>
      <c r="H50" s="555"/>
      <c r="I50" s="556"/>
    </row>
    <row r="51" spans="1:9" ht="25.5" x14ac:dyDescent="0.2">
      <c r="A51" s="552" t="s">
        <v>508</v>
      </c>
      <c r="B51" s="508" t="s">
        <v>469</v>
      </c>
      <c r="C51" s="498" t="s">
        <v>470</v>
      </c>
      <c r="D51" s="499" t="s">
        <v>95</v>
      </c>
      <c r="E51" s="500">
        <v>3805</v>
      </c>
      <c r="F51" s="501">
        <v>43929</v>
      </c>
      <c r="G51" s="501">
        <v>45389</v>
      </c>
      <c r="H51" s="546" t="s">
        <v>91</v>
      </c>
      <c r="I51" s="549" t="s">
        <v>471</v>
      </c>
    </row>
    <row r="52" spans="1:9" ht="25.5" x14ac:dyDescent="0.2">
      <c r="A52" s="553"/>
      <c r="B52" s="497" t="s">
        <v>472</v>
      </c>
      <c r="C52" s="498" t="s">
        <v>486</v>
      </c>
      <c r="D52" s="499" t="s">
        <v>96</v>
      </c>
      <c r="E52" s="500">
        <v>2144</v>
      </c>
      <c r="F52" s="501">
        <v>44798</v>
      </c>
      <c r="G52" s="501">
        <v>45528</v>
      </c>
      <c r="H52" s="547"/>
      <c r="I52" s="544"/>
    </row>
    <row r="53" spans="1:9" ht="25.5" x14ac:dyDescent="0.2">
      <c r="A53" s="553"/>
      <c r="B53" s="508" t="s">
        <v>474</v>
      </c>
      <c r="C53" s="498" t="s">
        <v>509</v>
      </c>
      <c r="D53" s="499" t="s">
        <v>97</v>
      </c>
      <c r="E53" s="500">
        <v>2056</v>
      </c>
      <c r="F53" s="501">
        <v>44450</v>
      </c>
      <c r="G53" s="501">
        <v>45545</v>
      </c>
      <c r="H53" s="548"/>
      <c r="I53" s="545"/>
    </row>
    <row r="54" spans="1:9" ht="25.5" x14ac:dyDescent="0.2">
      <c r="A54" s="543" t="s">
        <v>510</v>
      </c>
      <c r="B54" s="508" t="s">
        <v>469</v>
      </c>
      <c r="C54" s="498" t="s">
        <v>470</v>
      </c>
      <c r="D54" s="499" t="s">
        <v>95</v>
      </c>
      <c r="E54" s="500">
        <v>3803</v>
      </c>
      <c r="F54" s="501">
        <v>44103</v>
      </c>
      <c r="G54" s="501">
        <v>45563</v>
      </c>
      <c r="H54" s="546" t="s">
        <v>91</v>
      </c>
      <c r="I54" s="549" t="s">
        <v>471</v>
      </c>
    </row>
    <row r="55" spans="1:9" ht="25.5" x14ac:dyDescent="0.2">
      <c r="A55" s="544"/>
      <c r="B55" s="497" t="s">
        <v>472</v>
      </c>
      <c r="C55" s="498" t="s">
        <v>486</v>
      </c>
      <c r="D55" s="499" t="s">
        <v>96</v>
      </c>
      <c r="E55" s="500">
        <v>10584</v>
      </c>
      <c r="F55" s="501">
        <v>44798</v>
      </c>
      <c r="G55" s="501">
        <v>45528</v>
      </c>
      <c r="H55" s="547"/>
      <c r="I55" s="544"/>
    </row>
    <row r="56" spans="1:9" ht="25.5" x14ac:dyDescent="0.2">
      <c r="A56" s="545"/>
      <c r="B56" s="508" t="s">
        <v>474</v>
      </c>
      <c r="C56" s="498" t="s">
        <v>509</v>
      </c>
      <c r="D56" s="499" t="s">
        <v>97</v>
      </c>
      <c r="E56" s="500">
        <v>3018</v>
      </c>
      <c r="F56" s="501">
        <v>44450</v>
      </c>
      <c r="G56" s="501">
        <v>45545</v>
      </c>
      <c r="H56" s="548"/>
      <c r="I56" s="545"/>
    </row>
    <row r="57" spans="1:9" x14ac:dyDescent="0.2">
      <c r="A57" s="550" t="s">
        <v>507</v>
      </c>
      <c r="B57" s="503" t="s">
        <v>481</v>
      </c>
      <c r="C57" s="503" t="s">
        <v>482</v>
      </c>
      <c r="D57" s="499" t="s">
        <v>483</v>
      </c>
      <c r="E57" s="500">
        <v>24834</v>
      </c>
      <c r="F57" s="501">
        <v>44432</v>
      </c>
      <c r="G57" s="501">
        <v>45892</v>
      </c>
      <c r="H57" s="500" t="s">
        <v>91</v>
      </c>
      <c r="I57" s="500" t="s">
        <v>471</v>
      </c>
    </row>
    <row r="58" spans="1:9" x14ac:dyDescent="0.2">
      <c r="A58" s="551"/>
      <c r="B58" s="503" t="s">
        <v>511</v>
      </c>
      <c r="C58" s="503" t="s">
        <v>512</v>
      </c>
      <c r="D58" s="499" t="s">
        <v>483</v>
      </c>
      <c r="E58" s="511" t="s">
        <v>513</v>
      </c>
      <c r="F58" s="501">
        <v>44432</v>
      </c>
      <c r="G58" s="501">
        <v>45892</v>
      </c>
      <c r="H58" s="500" t="s">
        <v>91</v>
      </c>
      <c r="I58" s="500" t="s">
        <v>471</v>
      </c>
    </row>
    <row r="63" spans="1:9" ht="14.25" x14ac:dyDescent="0.2">
      <c r="D63" s="108" t="s">
        <v>300</v>
      </c>
    </row>
    <row r="64" spans="1:9" ht="15" x14ac:dyDescent="0.2">
      <c r="D64" s="109" t="s">
        <v>446</v>
      </c>
    </row>
    <row r="65" spans="4:4" ht="15" x14ac:dyDescent="0.2">
      <c r="D65" s="109" t="s">
        <v>447</v>
      </c>
    </row>
    <row r="66" spans="4:4" ht="15" x14ac:dyDescent="0.2">
      <c r="D66" s="109" t="s">
        <v>448</v>
      </c>
    </row>
  </sheetData>
  <mergeCells count="49">
    <mergeCell ref="A2:R2"/>
    <mergeCell ref="A1:E1"/>
    <mergeCell ref="J3:O3"/>
    <mergeCell ref="A5:I5"/>
    <mergeCell ref="A6:A8"/>
    <mergeCell ref="H6:H8"/>
    <mergeCell ref="I6:I8"/>
    <mergeCell ref="A9:A11"/>
    <mergeCell ref="H9:H11"/>
    <mergeCell ref="I9:I11"/>
    <mergeCell ref="A12:A14"/>
    <mergeCell ref="H12:H14"/>
    <mergeCell ref="I12:I14"/>
    <mergeCell ref="A15:A17"/>
    <mergeCell ref="H15:H17"/>
    <mergeCell ref="I15:I17"/>
    <mergeCell ref="A19:I19"/>
    <mergeCell ref="A20:A22"/>
    <mergeCell ref="H20:H22"/>
    <mergeCell ref="I20:I22"/>
    <mergeCell ref="A23:A25"/>
    <mergeCell ref="H23:H25"/>
    <mergeCell ref="I23:I25"/>
    <mergeCell ref="A27:I27"/>
    <mergeCell ref="A28:A30"/>
    <mergeCell ref="H28:H30"/>
    <mergeCell ref="I28:I30"/>
    <mergeCell ref="A31:A33"/>
    <mergeCell ref="H31:H33"/>
    <mergeCell ref="I31:I33"/>
    <mergeCell ref="A34:A36"/>
    <mergeCell ref="H34:H36"/>
    <mergeCell ref="I34:I36"/>
    <mergeCell ref="A38:I38"/>
    <mergeCell ref="A39:A44"/>
    <mergeCell ref="H39:H44"/>
    <mergeCell ref="I39:I44"/>
    <mergeCell ref="A45:I45"/>
    <mergeCell ref="A54:A56"/>
    <mergeCell ref="H54:H56"/>
    <mergeCell ref="I54:I56"/>
    <mergeCell ref="A57:A58"/>
    <mergeCell ref="A46:A49"/>
    <mergeCell ref="H46:H49"/>
    <mergeCell ref="I46:I49"/>
    <mergeCell ref="A50:I50"/>
    <mergeCell ref="A51:A53"/>
    <mergeCell ref="H51:H53"/>
    <mergeCell ref="I51:I5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ИК.0</vt:lpstr>
      <vt:lpstr>ИК.1</vt:lpstr>
      <vt:lpstr>ИК.2</vt:lpstr>
      <vt:lpstr>ИК.3</vt:lpstr>
      <vt:lpstr>ИК.4</vt:lpstr>
      <vt:lpstr>ИК.5</vt:lpstr>
      <vt:lpstr>ИК.6</vt:lpstr>
      <vt:lpstr>ИК.7</vt:lpstr>
      <vt:lpstr>ИК.8</vt:lpstr>
      <vt:lpstr>ИК.9</vt:lpstr>
      <vt:lpstr>ИК.10</vt:lpstr>
      <vt:lpstr>ИК.11</vt:lpstr>
      <vt:lpstr>ИК.12</vt:lpstr>
      <vt:lpstr>ИК.13</vt:lpstr>
      <vt:lpstr>ИК.14</vt:lpstr>
      <vt:lpstr>ИК.15</vt:lpstr>
      <vt:lpstr>ИК.16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amv</dc:creator>
  <cp:lastModifiedBy>Смирнов Денис Валентинович</cp:lastModifiedBy>
  <cp:lastPrinted>2013-12-25T12:03:25Z</cp:lastPrinted>
  <dcterms:created xsi:type="dcterms:W3CDTF">2005-06-08T06:06:07Z</dcterms:created>
  <dcterms:modified xsi:type="dcterms:W3CDTF">2024-02-08T10:20:38Z</dcterms:modified>
</cp:coreProperties>
</file>